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75" windowWidth="9720" windowHeight="7320" tabRatio="457" activeTab="0"/>
  </bookViews>
  <sheets>
    <sheet name="Саме" sheetId="1" r:id="rId1"/>
  </sheets>
  <definedNames>
    <definedName name="_xlnm.Print_Area" localSheetId="0">'Саме'!$A$1:$J$102</definedName>
  </definedNames>
  <calcPr fullCalcOnLoad="1"/>
</workbook>
</file>

<file path=xl/sharedStrings.xml><?xml version="1.0" encoding="utf-8"?>
<sst xmlns="http://schemas.openxmlformats.org/spreadsheetml/2006/main" count="200" uniqueCount="136">
  <si>
    <t>Кол-во</t>
  </si>
  <si>
    <t>Цена</t>
  </si>
  <si>
    <t>Итого</t>
  </si>
  <si>
    <t>Описание продукции</t>
  </si>
  <si>
    <t>Состав
(артикулы)</t>
  </si>
  <si>
    <t>Название
комплекта</t>
  </si>
  <si>
    <t>Название
(артикул)</t>
  </si>
  <si>
    <t>АВТОМАТИЧЕСКИЕ ШЛАГБАУМЫ</t>
  </si>
  <si>
    <t>Основные характеристики:
длина стрелы, интенсивность, время</t>
  </si>
  <si>
    <t>Крепление для стрелы круглого сечения.</t>
  </si>
  <si>
    <t>Опора для стрелы.</t>
  </si>
  <si>
    <t>Кабель для подключения дюралайта</t>
  </si>
  <si>
    <t>Пружина балансировочная (красная) диам. 55 мм</t>
  </si>
  <si>
    <t>Опора для стрелы</t>
  </si>
  <si>
    <t>Аксессуары для шлагбаумов</t>
  </si>
  <si>
    <t>Соединитель и доп.вставка для стрел</t>
  </si>
  <si>
    <t>GARD
2500</t>
  </si>
  <si>
    <t>GARD
4000</t>
  </si>
  <si>
    <t>GARD
6000</t>
  </si>
  <si>
    <t>GARD
6000-кр</t>
  </si>
  <si>
    <t>GARD
4040/2</t>
  </si>
  <si>
    <t>GARD
4040/4</t>
  </si>
  <si>
    <t>GARD
8000/6</t>
  </si>
  <si>
    <t>GARD
8000/8</t>
  </si>
  <si>
    <r>
      <t>Стрела прямоугольная</t>
    </r>
    <r>
      <rPr>
        <sz val="11"/>
        <rFont val="Arial"/>
        <family val="2"/>
      </rPr>
      <t xml:space="preserve"> алюминиевая  2,7 м.</t>
    </r>
  </si>
  <si>
    <t>Наклейки светоотражающие на стрелу / 24шт. /.</t>
  </si>
  <si>
    <r>
      <t>Стрела прямоугольная</t>
    </r>
    <r>
      <rPr>
        <sz val="11"/>
        <rFont val="Arial"/>
        <family val="2"/>
      </rPr>
      <t xml:space="preserve"> алюминиевая 4,2 м.</t>
    </r>
  </si>
  <si>
    <r>
      <t>Стрела прямоугольная</t>
    </r>
    <r>
      <rPr>
        <sz val="11"/>
        <rFont val="Arial"/>
        <family val="2"/>
      </rPr>
      <t xml:space="preserve"> алюминиевая 6,85 м.</t>
    </r>
  </si>
  <si>
    <t>Накладки резиновые на стрелу 6,5м.</t>
  </si>
  <si>
    <r>
      <t xml:space="preserve">Тумба шлагбаума. Класс защиты IP54. </t>
    </r>
  </si>
  <si>
    <r>
      <t>001</t>
    </r>
    <r>
      <rPr>
        <b/>
        <sz val="11"/>
        <rFont val="Arial"/>
        <family val="2"/>
      </rPr>
      <t>G2500</t>
    </r>
  </si>
  <si>
    <r>
      <t>001</t>
    </r>
    <r>
      <rPr>
        <b/>
        <sz val="11"/>
        <rFont val="Arial"/>
        <family val="2"/>
      </rPr>
      <t>G0251</t>
    </r>
  </si>
  <si>
    <r>
      <t>001</t>
    </r>
    <r>
      <rPr>
        <b/>
        <sz val="11"/>
        <rFont val="Arial"/>
        <family val="2"/>
      </rPr>
      <t>G0461</t>
    </r>
  </si>
  <si>
    <r>
      <t>001</t>
    </r>
    <r>
      <rPr>
        <b/>
        <sz val="11"/>
        <rFont val="Arial"/>
        <family val="2"/>
      </rPr>
      <t>G4000</t>
    </r>
  </si>
  <si>
    <r>
      <t>001</t>
    </r>
    <r>
      <rPr>
        <b/>
        <sz val="11"/>
        <rFont val="Arial"/>
        <family val="2"/>
      </rPr>
      <t>G0401</t>
    </r>
  </si>
  <si>
    <r>
      <t>001</t>
    </r>
    <r>
      <rPr>
        <b/>
        <sz val="11"/>
        <rFont val="Arial"/>
        <family val="2"/>
      </rPr>
      <t>G0403</t>
    </r>
  </si>
  <si>
    <r>
      <t>001</t>
    </r>
    <r>
      <rPr>
        <b/>
        <sz val="11"/>
        <rFont val="Arial"/>
        <family val="2"/>
      </rPr>
      <t>G0402</t>
    </r>
  </si>
  <si>
    <r>
      <t>001</t>
    </r>
    <r>
      <rPr>
        <b/>
        <sz val="11"/>
        <rFont val="Arial"/>
        <family val="2"/>
      </rPr>
      <t>G0405</t>
    </r>
  </si>
  <si>
    <r>
      <t>001</t>
    </r>
    <r>
      <rPr>
        <b/>
        <sz val="11"/>
        <rFont val="Arial"/>
        <family val="2"/>
      </rPr>
      <t>G6000</t>
    </r>
  </si>
  <si>
    <r>
      <t>001</t>
    </r>
    <r>
      <rPr>
        <b/>
        <sz val="11"/>
        <rFont val="Arial"/>
        <family val="2"/>
      </rPr>
      <t>G0601</t>
    </r>
  </si>
  <si>
    <r>
      <t>001</t>
    </r>
    <r>
      <rPr>
        <b/>
        <sz val="11"/>
        <rFont val="Arial"/>
        <family val="2"/>
      </rPr>
      <t>G0603</t>
    </r>
  </si>
  <si>
    <r>
      <t>001</t>
    </r>
    <r>
      <rPr>
        <b/>
        <sz val="11"/>
        <rFont val="Arial"/>
        <family val="2"/>
      </rPr>
      <t>G0462</t>
    </r>
  </si>
  <si>
    <r>
      <t>001</t>
    </r>
    <r>
      <rPr>
        <b/>
        <sz val="11"/>
        <rFont val="Arial"/>
        <family val="2"/>
      </rPr>
      <t>G0602</t>
    </r>
  </si>
  <si>
    <r>
      <t>001</t>
    </r>
    <r>
      <rPr>
        <b/>
        <sz val="11"/>
        <rFont val="Arial"/>
        <family val="2"/>
      </rPr>
      <t>G0605</t>
    </r>
  </si>
  <si>
    <r>
      <t>001</t>
    </r>
    <r>
      <rPr>
        <b/>
        <sz val="11"/>
        <rFont val="Arial"/>
        <family val="2"/>
      </rPr>
      <t>G02809</t>
    </r>
  </si>
  <si>
    <r>
      <t>001</t>
    </r>
    <r>
      <rPr>
        <b/>
        <sz val="11"/>
        <rFont val="Arial"/>
        <family val="2"/>
      </rPr>
      <t>G02802</t>
    </r>
  </si>
  <si>
    <r>
      <t>001</t>
    </r>
    <r>
      <rPr>
        <b/>
        <sz val="11"/>
        <rFont val="Arial"/>
        <family val="2"/>
      </rPr>
      <t>G0465</t>
    </r>
  </si>
  <si>
    <r>
      <t>001</t>
    </r>
    <r>
      <rPr>
        <b/>
        <sz val="11"/>
        <rFont val="Arial"/>
        <family val="2"/>
      </rPr>
      <t>G028011</t>
    </r>
  </si>
  <si>
    <t xml:space="preserve">Тумба шлагбаума. Класс защиты IP54. </t>
  </si>
  <si>
    <r>
      <t>001</t>
    </r>
    <r>
      <rPr>
        <b/>
        <sz val="11"/>
        <rFont val="Arial"/>
        <family val="2"/>
      </rPr>
      <t>G02801</t>
    </r>
  </si>
  <si>
    <r>
      <t>001</t>
    </r>
    <r>
      <rPr>
        <b/>
        <sz val="11"/>
        <rFont val="Arial"/>
        <family val="2"/>
      </rPr>
      <t>G02807</t>
    </r>
  </si>
  <si>
    <r>
      <t>001</t>
    </r>
    <r>
      <rPr>
        <b/>
        <sz val="11"/>
        <rFont val="Arial"/>
        <family val="2"/>
      </rPr>
      <t>G06803</t>
    </r>
  </si>
  <si>
    <r>
      <t>001</t>
    </r>
    <r>
      <rPr>
        <b/>
        <sz val="11"/>
        <rFont val="Arial"/>
        <family val="2"/>
      </rPr>
      <t>G06080</t>
    </r>
  </si>
  <si>
    <r>
      <t>001</t>
    </r>
    <r>
      <rPr>
        <b/>
        <sz val="11"/>
        <rFont val="Arial"/>
        <family val="2"/>
      </rPr>
      <t>G04000</t>
    </r>
  </si>
  <si>
    <r>
      <t>001</t>
    </r>
    <r>
      <rPr>
        <b/>
        <sz val="11"/>
        <rFont val="Arial"/>
        <family val="2"/>
      </rPr>
      <t>G2080Z</t>
    </r>
  </si>
  <si>
    <r>
      <t>001</t>
    </r>
    <r>
      <rPr>
        <b/>
        <sz val="11"/>
        <rFont val="Arial"/>
        <family val="2"/>
      </rPr>
      <t>G04060</t>
    </r>
  </si>
  <si>
    <r>
      <t>001</t>
    </r>
    <r>
      <rPr>
        <b/>
        <sz val="11"/>
        <rFont val="Arial"/>
        <family val="2"/>
      </rPr>
      <t>G02000</t>
    </r>
  </si>
  <si>
    <r>
      <t>001</t>
    </r>
    <r>
      <rPr>
        <b/>
        <sz val="11"/>
        <rFont val="Arial"/>
        <family val="2"/>
      </rPr>
      <t>G03750</t>
    </r>
  </si>
  <si>
    <r>
      <t>001</t>
    </r>
    <r>
      <rPr>
        <b/>
        <sz val="11"/>
        <rFont val="Arial"/>
        <family val="2"/>
      </rPr>
      <t>G4040Z</t>
    </r>
  </si>
  <si>
    <r>
      <t>001</t>
    </r>
    <r>
      <rPr>
        <b/>
        <sz val="11"/>
        <rFont val="Arial"/>
        <family val="2"/>
      </rPr>
      <t>G02040</t>
    </r>
  </si>
  <si>
    <r>
      <t>001</t>
    </r>
    <r>
      <rPr>
        <b/>
        <sz val="11"/>
        <rFont val="Arial"/>
        <family val="2"/>
      </rPr>
      <t>G03750/2</t>
    </r>
  </si>
  <si>
    <r>
      <t>001</t>
    </r>
    <r>
      <rPr>
        <b/>
        <sz val="11"/>
        <rFont val="Arial"/>
        <family val="2"/>
      </rPr>
      <t>G0463</t>
    </r>
  </si>
  <si>
    <r>
      <t>001</t>
    </r>
    <r>
      <rPr>
        <b/>
        <sz val="11"/>
        <rFont val="Arial"/>
        <family val="2"/>
      </rPr>
      <t>G0460</t>
    </r>
  </si>
  <si>
    <r>
      <t>001</t>
    </r>
    <r>
      <rPr>
        <b/>
        <sz val="11"/>
        <rFont val="Arial"/>
        <family val="2"/>
      </rPr>
      <t>G0467</t>
    </r>
  </si>
  <si>
    <t>Накладки резиновые на стрелу 4м.</t>
  </si>
  <si>
    <t>Шлагбаум 2,5 метра
инт. 30%
2 сек.</t>
  </si>
  <si>
    <t>Шлагбаум 4 метра
высокоинтенсивная
работа
2 - 6 сек.</t>
  </si>
  <si>
    <t>Шлагбаум 6 метра
высокоинтенсивная
работа
4 - 8 сек.</t>
  </si>
  <si>
    <t xml:space="preserve">
Шлагбаум 2 метра
высокоинтенсивная
работа
2 сек.
</t>
  </si>
  <si>
    <t xml:space="preserve">
Шлагбаум 4 метра
высокоинтенсивная
работа
2 - 6 сек.
</t>
  </si>
  <si>
    <t xml:space="preserve">
Шлагбаум 6 метра
высокоинтенсивная
работа
4 - 8 сек.
</t>
  </si>
  <si>
    <t xml:space="preserve">
Шлагбаум 8 метра
высокоинтенсивная
работа
4 - 8 сек.
</t>
  </si>
  <si>
    <t>GARD
12000</t>
  </si>
  <si>
    <r>
      <t>001</t>
    </r>
    <r>
      <rPr>
        <b/>
        <sz val="11"/>
        <rFont val="Arial"/>
        <family val="2"/>
      </rPr>
      <t>G12000</t>
    </r>
  </si>
  <si>
    <r>
      <t>001</t>
    </r>
    <r>
      <rPr>
        <b/>
        <sz val="11"/>
        <rFont val="Arial"/>
        <family val="2"/>
      </rPr>
      <t>G0121</t>
    </r>
  </si>
  <si>
    <t>Шлагбаум 12 метров
высокоинтенсивная работа
8 - 10 сек.</t>
  </si>
  <si>
    <r>
      <t>Стрела круглого сечения</t>
    </r>
    <r>
      <rPr>
        <sz val="11"/>
        <rFont val="Arial"/>
        <family val="2"/>
      </rPr>
      <t xml:space="preserve"> 6 м - 2 шт., удлинитель</t>
    </r>
  </si>
  <si>
    <t>Наклейки светоотражающие на стрелу / 24шт. /</t>
  </si>
  <si>
    <r>
      <t>Стрела круглая</t>
    </r>
    <r>
      <rPr>
        <sz val="11"/>
        <rFont val="Arial"/>
        <family val="2"/>
      </rPr>
      <t xml:space="preserve"> алюминиевая 4 м. </t>
    </r>
    <r>
      <rPr>
        <b/>
        <sz val="11"/>
        <rFont val="Arial"/>
        <family val="2"/>
      </rPr>
      <t>Функция "антиветер"</t>
    </r>
  </si>
  <si>
    <r>
      <t>Стрела круглая</t>
    </r>
    <r>
      <rPr>
        <sz val="11"/>
        <rFont val="Arial"/>
        <family val="2"/>
      </rPr>
      <t xml:space="preserve"> алюминиевая 2 м. </t>
    </r>
    <r>
      <rPr>
        <b/>
        <sz val="11"/>
        <rFont val="Arial"/>
        <family val="2"/>
      </rPr>
      <t>Функция "антиветер"</t>
    </r>
  </si>
  <si>
    <t>Наклейки светоотражающие узкие</t>
  </si>
  <si>
    <r>
      <t>001</t>
    </r>
    <r>
      <rPr>
        <b/>
        <sz val="11"/>
        <rFont val="Arial"/>
        <family val="2"/>
      </rPr>
      <t>G03755DX</t>
    </r>
  </si>
  <si>
    <t>Кронштейн для установки фотоэлемента DIR на тумбу шлагбаума 001G4040Z, 001G2080Z</t>
  </si>
  <si>
    <t>Лампа сигнальная на стрелу с платой управления для шлагбаумов 001G4000, 001G6000 / 6шт./</t>
  </si>
  <si>
    <r>
      <t>Устройство защиты стрелы при столкновении с автомобилем</t>
    </r>
    <r>
      <rPr>
        <sz val="11"/>
        <rFont val="Arial"/>
        <family val="2"/>
      </rPr>
      <t xml:space="preserve"> для 001G2080Z</t>
    </r>
  </si>
  <si>
    <t>Шарнир для складной стрелы 001G0401, 001G0601</t>
  </si>
  <si>
    <t>Шарнир для складной стрелы 001G03750 правый</t>
  </si>
  <si>
    <t>Адаптер для крепления KIARO S к шлагбауму 001G4000, 001G6000</t>
  </si>
  <si>
    <t>Кронштейн крепления для установки фотоэлементов DOC на тумбу шлагбаума 001G4000, 001G6000</t>
  </si>
  <si>
    <t>Сигнальная лампа на тумбы шлагбаумов 001G4040Z, 001G2080Z</t>
  </si>
  <si>
    <r>
      <t>Стрела круглая</t>
    </r>
    <r>
      <rPr>
        <sz val="11"/>
        <rFont val="Arial"/>
        <family val="2"/>
      </rPr>
      <t xml:space="preserve"> алюминиевая 6,85 м. </t>
    </r>
    <r>
      <rPr>
        <b/>
        <sz val="11"/>
        <rFont val="Arial"/>
        <family val="2"/>
      </rPr>
      <t>Функция "антиветер"</t>
    </r>
  </si>
  <si>
    <r>
      <t>Стрела круглая</t>
    </r>
    <r>
      <rPr>
        <sz val="11"/>
        <rFont val="Arial"/>
        <family val="2"/>
      </rPr>
      <t xml:space="preserve"> алюминиевая 4,2 м. </t>
    </r>
    <r>
      <rPr>
        <b/>
        <sz val="11"/>
        <rFont val="Arial"/>
        <family val="2"/>
      </rPr>
      <t>Функция "антиветер"</t>
    </r>
  </si>
  <si>
    <r>
      <rPr>
        <sz val="11"/>
        <rFont val="Arial"/>
        <family val="2"/>
      </rPr>
      <t>001</t>
    </r>
    <r>
      <rPr>
        <b/>
        <sz val="11"/>
        <rFont val="Arial"/>
        <family val="2"/>
      </rPr>
      <t>G06000</t>
    </r>
  </si>
  <si>
    <t>Стрела круглая алюминиевая 6 м. Функция "антиветер" для 001G2080Z</t>
  </si>
  <si>
    <t>Обогреватель для шлагбаумов</t>
  </si>
  <si>
    <r>
      <t>001</t>
    </r>
    <r>
      <rPr>
        <b/>
        <sz val="11"/>
        <rFont val="Arial Cyr"/>
        <family val="0"/>
      </rPr>
      <t>G04601</t>
    </r>
  </si>
  <si>
    <r>
      <t>001</t>
    </r>
    <r>
      <rPr>
        <b/>
        <sz val="11"/>
        <rFont val="Arial Cyr"/>
        <family val="0"/>
      </rPr>
      <t>G0468</t>
    </r>
  </si>
  <si>
    <r>
      <t>001</t>
    </r>
    <r>
      <rPr>
        <b/>
        <sz val="11"/>
        <rFont val="Arial"/>
        <family val="2"/>
      </rPr>
      <t>G02808</t>
    </r>
  </si>
  <si>
    <t>Опора шарнирная для стрелы 001G0401, 001G0402, 001G0601, 001G0602</t>
  </si>
  <si>
    <t>Опора шарнирная для стрелы 001G03750, 001G04000, 001G02000, 001G06000</t>
  </si>
  <si>
    <t>Шторка под стрелу шлагбаума (по 2 метра) для стрелы 001G0401, 001G0402, 001G0601, 001G0602</t>
  </si>
  <si>
    <t>ООО СК "АВАНГАРД"</t>
  </si>
  <si>
    <t>13 лет безукоризненной работы в тяжелейших Российских условиях</t>
  </si>
  <si>
    <t>РОЗНИЧНЫЙ ПРАЙС-ЛИСТ</t>
  </si>
  <si>
    <t>127299, Москва, ул. Космонавта Волкова, д. 31</t>
  </si>
  <si>
    <t>www.xt-tehno.ru</t>
  </si>
  <si>
    <r>
      <t xml:space="preserve">           +7(495) </t>
    </r>
    <r>
      <rPr>
        <b/>
        <sz val="14"/>
        <rFont val="Arial"/>
        <family val="2"/>
      </rPr>
      <t>795-27-98</t>
    </r>
  </si>
  <si>
    <r>
      <t xml:space="preserve">тел.:   +7(495) </t>
    </r>
    <r>
      <rPr>
        <b/>
        <sz val="14"/>
        <rFont val="Arial"/>
        <family val="2"/>
      </rPr>
      <t>943-90-76</t>
    </r>
  </si>
  <si>
    <t>ч</t>
  </si>
  <si>
    <t>розница</t>
  </si>
  <si>
    <t>GARD
3750</t>
  </si>
  <si>
    <r>
      <t>001</t>
    </r>
    <r>
      <rPr>
        <b/>
        <sz val="11"/>
        <rFont val="Arial"/>
        <family val="2"/>
      </rPr>
      <t>G3750</t>
    </r>
  </si>
  <si>
    <r>
      <t xml:space="preserve">Тумба шлагбаума с приводом и блоком управления. Класс защиты IP54. </t>
    </r>
  </si>
  <si>
    <r>
      <t>Пружина балансировочная (</t>
    </r>
    <r>
      <rPr>
        <b/>
        <sz val="11"/>
        <rFont val="Arial"/>
        <family val="2"/>
      </rPr>
      <t>зеленая</t>
    </r>
    <r>
      <rPr>
        <sz val="11"/>
        <rFont val="Arial"/>
        <family val="2"/>
      </rPr>
      <t>) диаметр 50 мм.</t>
    </r>
  </si>
  <si>
    <t>GARD
3750
дюралайт</t>
  </si>
  <si>
    <r>
      <t>Пружина балансировочная (</t>
    </r>
    <r>
      <rPr>
        <b/>
        <sz val="11"/>
        <rFont val="Arial"/>
        <family val="2"/>
      </rPr>
      <t>красная</t>
    </r>
    <r>
      <rPr>
        <sz val="11"/>
        <rFont val="Arial"/>
        <family val="2"/>
      </rPr>
      <t>) диаметр 55 мм.</t>
    </r>
  </si>
  <si>
    <r>
      <t>001</t>
    </r>
    <r>
      <rPr>
        <b/>
        <sz val="11"/>
        <rFont val="Arial"/>
        <family val="2"/>
      </rPr>
      <t>G028401/8</t>
    </r>
  </si>
  <si>
    <t>Дюралайт на стрелу со светодиодом</t>
  </si>
  <si>
    <r>
      <t>001</t>
    </r>
    <r>
      <rPr>
        <b/>
        <sz val="11"/>
        <rFont val="Arial"/>
        <family val="2"/>
      </rPr>
      <t>G028402</t>
    </r>
  </si>
  <si>
    <t xml:space="preserve">Тумба шлагбаума с приводом и блоком управления. Класс защиты IP54. </t>
  </si>
  <si>
    <t>Тумба шлагбаума с приводом и блоком управления. Класс защиты IP54.  Новый цвет RAL 9006</t>
  </si>
  <si>
    <t>Дюралайт на стрелу со всетодиодом</t>
  </si>
  <si>
    <r>
      <t>Пружина балансировочная (</t>
    </r>
    <r>
      <rPr>
        <b/>
        <sz val="11"/>
        <rFont val="Arial"/>
        <family val="2"/>
      </rPr>
      <t>желтая</t>
    </r>
    <r>
      <rPr>
        <sz val="11"/>
        <rFont val="Arial"/>
        <family val="2"/>
      </rPr>
      <t>) диам. 40 мм</t>
    </r>
  </si>
  <si>
    <t>Тумба шлагбаума с приводом и блоком управления. Класс защиты IP54. Новый цвет RAL 9006</t>
  </si>
  <si>
    <r>
      <t>Дюралайт на стрелу</t>
    </r>
    <r>
      <rPr>
        <sz val="11"/>
        <rFont val="Arial"/>
        <family val="2"/>
      </rPr>
      <t xml:space="preserve"> со светодиодом</t>
    </r>
  </si>
  <si>
    <r>
      <t>001</t>
    </r>
    <r>
      <rPr>
        <b/>
        <sz val="11"/>
        <rFont val="Arial"/>
        <family val="2"/>
      </rPr>
      <t>G028401/4</t>
    </r>
  </si>
  <si>
    <r>
      <t>Пружина балансировочная (</t>
    </r>
    <r>
      <rPr>
        <b/>
        <sz val="11"/>
        <rFont val="Arial"/>
        <family val="2"/>
      </rPr>
      <t>красная</t>
    </r>
    <r>
      <rPr>
        <sz val="11"/>
        <rFont val="Arial"/>
        <family val="2"/>
      </rPr>
      <t>) диам. 55 мм</t>
    </r>
  </si>
  <si>
    <r>
      <t>Пружина балансировочная (</t>
    </r>
    <r>
      <rPr>
        <b/>
        <sz val="11"/>
        <rFont val="Arial"/>
        <family val="2"/>
      </rPr>
      <t>зеленая</t>
    </r>
    <r>
      <rPr>
        <sz val="11"/>
        <rFont val="Arial"/>
        <family val="2"/>
      </rPr>
      <t>) диам. 50 мм</t>
    </r>
  </si>
  <si>
    <r>
      <t>001</t>
    </r>
    <r>
      <rPr>
        <b/>
        <sz val="11"/>
        <rFont val="Arial"/>
        <family val="2"/>
      </rPr>
      <t>G028401/12</t>
    </r>
  </si>
  <si>
    <r>
      <t>Дюралайт на стрелу</t>
    </r>
    <r>
      <rPr>
        <sz val="11"/>
        <rFont val="Arial"/>
        <family val="2"/>
      </rPr>
      <t>со светодиодами</t>
    </r>
  </si>
  <si>
    <t>Дюралайт на стрелу со светодиодами</t>
  </si>
  <si>
    <r>
      <t>001</t>
    </r>
    <r>
      <rPr>
        <b/>
        <sz val="11"/>
        <rFont val="Arial"/>
        <family val="2"/>
      </rPr>
      <t>G028401/16</t>
    </r>
  </si>
  <si>
    <r>
      <rPr>
        <sz val="11"/>
        <rFont val="Arial"/>
        <family val="2"/>
      </rPr>
      <t>001</t>
    </r>
    <r>
      <rPr>
        <b/>
        <sz val="11"/>
        <rFont val="Arial"/>
        <family val="2"/>
      </rPr>
      <t>G03756</t>
    </r>
  </si>
  <si>
    <t>Вставка дополнительная для стрелы 001G03750</t>
  </si>
  <si>
    <t>Крепление для стрелы круглого сечения</t>
  </si>
  <si>
    <t>FMS-200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</si>
</sst>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[$€-1]"/>
    <numFmt numFmtId="181" formatCode="[$-FC19]d\ mmmm\ yyyy\ &quot;г.&quot;"/>
    <numFmt numFmtId="182" formatCode="dd/mm/yy;@"/>
    <numFmt numFmtId="183" formatCode="0.0"/>
    <numFmt numFmtId="184" formatCode="#,##0.0"/>
    <numFmt numFmtId="185" formatCode="#,##0.0\ [$€-1]"/>
    <numFmt numFmtId="186" formatCode="#,##0.00\ [$€-1]"/>
    <numFmt numFmtId="187" formatCode="&quot;$&quot;#,##0;\-&quot;$&quot;#,##0"/>
    <numFmt numFmtId="188" formatCode="&quot;$&quot;#,##0;[Red]\-&quot;$&quot;#,##0"/>
    <numFmt numFmtId="189" formatCode="&quot;$&quot;#,##0.00;\-&quot;$&quot;#,##0.00"/>
    <numFmt numFmtId="190" formatCode="&quot;$&quot;#,##0.00;[Red]\-&quot;$&quot;#,##0.00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&quot;$&quot;;\-#,##0&quot;$&quot;"/>
    <numFmt numFmtId="194" formatCode="#,##0&quot;$&quot;;[Red]\-#,##0&quot;$&quot;"/>
    <numFmt numFmtId="195" formatCode="#,##0.00&quot;$&quot;;\-#,##0.00&quot;$&quot;"/>
    <numFmt numFmtId="196" formatCode="#,##0.00&quot;$&quot;;[Red]\-#,##0.00&quot;$&quot;"/>
    <numFmt numFmtId="197" formatCode="_-* #,##0&quot;$&quot;_-;\-* #,##0&quot;$&quot;_-;_-* &quot;-&quot;&quot;$&quot;_-;_-@_-"/>
    <numFmt numFmtId="198" formatCode="_-* #,##0_$_-;\-* #,##0_$_-;_-* &quot;-&quot;_$_-;_-@_-"/>
    <numFmt numFmtId="199" formatCode="_-* #,##0.00&quot;$&quot;_-;\-* #,##0.00&quot;$&quot;_-;_-* &quot;-&quot;??&quot;$&quot;_-;_-@_-"/>
    <numFmt numFmtId="200" formatCode="_-* #,##0.00_$_-;\-* #,##0.00_$_-;_-* &quot;-&quot;??_$_-;_-@_-"/>
    <numFmt numFmtId="201" formatCode="0.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_-&quot;€&quot;\ * #,##0.00_-;\-&quot;€&quot;\ * #,##0.00_-;_-&quot;€&quot;\ * &quot;-&quot;??_-;_-@_-"/>
    <numFmt numFmtId="206" formatCode="_-* #,##0\ _€_-;\-* #,##0\ _€_-;_-* &quot;-&quot;??\ _€_-;_-@_-"/>
    <numFmt numFmtId="207" formatCode="_-* #,##0.00\ &quot;€&quot;_-;\-* #,##0.00\ &quot;€&quot;_-;_-* &quot;-&quot;??\ &quot;€&quot;_-;_-@_-"/>
    <numFmt numFmtId="208" formatCode="_-* #,##0\ &quot;€&quot;_-;\-* #,##0\ &quot;€&quot;_-;_-* &quot;-&quot;\ &quot;€&quot;_-;_-@_-"/>
    <numFmt numFmtId="209" formatCode="_-* #,##0.00\ _€_-;\-* #,##0.00\ _€_-;_-* &quot;-&quot;??\ _€_-;_-@_-"/>
    <numFmt numFmtId="210" formatCode="_-* #,##0\ _€_-;\-* #,##0\ _€_-;_-* &quot;-&quot;\ _€_-;_-@_-"/>
    <numFmt numFmtId="211" formatCode="_-[$€-2]\ * #,##0.00_-;\-[$€-2]\ * #,##0.00_-;_-[$€-2]\ * &quot;-&quot;??_-;_-@_-"/>
    <numFmt numFmtId="212" formatCode="0.0000"/>
    <numFmt numFmtId="213" formatCode="0.00000"/>
    <numFmt numFmtId="214" formatCode="0.000000"/>
    <numFmt numFmtId="215" formatCode="0.0000000"/>
    <numFmt numFmtId="216" formatCode="[$€-2]\ ###,000_);[Red]\([$€-2]\ ###,000\)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1"/>
      <name val="Arial Cyr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0"/>
      <color indexed="8"/>
      <name val="Arial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name val="Microsoft Sans Serif"/>
      <family val="2"/>
    </font>
    <font>
      <sz val="11"/>
      <color indexed="52"/>
      <name val="Calibri"/>
      <family val="2"/>
    </font>
    <font>
      <b/>
      <sz val="14"/>
      <name val="Tahoma"/>
      <family val="2"/>
    </font>
    <font>
      <sz val="10"/>
      <name val="Arial Cyr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i/>
      <sz val="13"/>
      <name val="Tahoma"/>
      <family val="2"/>
    </font>
    <font>
      <sz val="12"/>
      <name val="Tahoma"/>
      <family val="2"/>
    </font>
    <font>
      <b/>
      <sz val="10"/>
      <color indexed="10"/>
      <name val="Arial"/>
      <family val="2"/>
    </font>
    <font>
      <sz val="12"/>
      <color indexed="8"/>
      <name val="Tahoma"/>
      <family val="2"/>
    </font>
    <font>
      <b/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0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0" applyNumberFormat="0" applyBorder="0" applyAlignment="0" applyProtection="0"/>
    <xf numFmtId="0" fontId="17" fillId="23" borderId="1" applyNumberFormat="0" applyAlignment="0" applyProtection="0"/>
    <xf numFmtId="0" fontId="18" fillId="24" borderId="2" applyNumberFormat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11" borderId="1" applyNumberFormat="0" applyAlignment="0" applyProtection="0"/>
    <xf numFmtId="0" fontId="25" fillId="0" borderId="6" applyNumberFormat="0" applyFill="0" applyAlignment="0" applyProtection="0"/>
    <xf numFmtId="0" fontId="26" fillId="11" borderId="0" applyNumberFormat="0" applyBorder="0" applyAlignment="0" applyProtection="0"/>
    <xf numFmtId="0" fontId="27" fillId="0" borderId="0">
      <alignment/>
      <protection/>
    </xf>
    <xf numFmtId="0" fontId="27" fillId="4" borderId="7" applyNumberFormat="0" applyFont="0" applyAlignment="0" applyProtection="0"/>
    <xf numFmtId="0" fontId="28" fillId="23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32" fillId="2" borderId="1" applyNumberFormat="0" applyAlignment="0" applyProtection="0"/>
    <xf numFmtId="0" fontId="33" fillId="10" borderId="10" applyNumberFormat="0" applyAlignment="0" applyProtection="0"/>
    <xf numFmtId="0" fontId="34" fillId="1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4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18" fillId="27" borderId="14" applyNumberFormat="0" applyAlignment="0" applyProtection="0"/>
    <xf numFmtId="0" fontId="38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15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8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1" fontId="3" fillId="0" borderId="1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47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10" fillId="0" borderId="0" xfId="86" applyAlignment="1" applyProtection="1">
      <alignment horizontal="left"/>
      <protection/>
    </xf>
    <xf numFmtId="14" fontId="4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3" fillId="0" borderId="16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vertical="center" indent="1"/>
    </xf>
    <xf numFmtId="1" fontId="5" fillId="0" borderId="16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/>
    </xf>
    <xf numFmtId="0" fontId="3" fillId="0" borderId="19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inden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 horizontal="center" vertical="center"/>
    </xf>
    <xf numFmtId="0" fontId="44" fillId="1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10" borderId="25" xfId="0" applyFont="1" applyFill="1" applyBorder="1" applyAlignment="1">
      <alignment horizontal="center" vertical="center"/>
    </xf>
    <xf numFmtId="0" fontId="42" fillId="10" borderId="26" xfId="0" applyFont="1" applyFill="1" applyBorder="1" applyAlignment="1">
      <alignment horizontal="center" vertical="center"/>
    </xf>
  </cellXfs>
  <cellStyles count="10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uro" xfId="60"/>
    <cellStyle name="Euro 2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e_Foglio1" xfId="71"/>
    <cellStyle name="Note" xfId="72"/>
    <cellStyle name="Output" xfId="73"/>
    <cellStyle name="Title" xfId="74"/>
    <cellStyle name="Total" xfId="75"/>
    <cellStyle name="Warning Text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Процентный 2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2</xdr:row>
      <xdr:rowOff>66675</xdr:rowOff>
    </xdr:from>
    <xdr:to>
      <xdr:col>9</xdr:col>
      <xdr:colOff>28575</xdr:colOff>
      <xdr:row>16</xdr:row>
      <xdr:rowOff>38100</xdr:rowOff>
    </xdr:to>
    <xdr:grpSp>
      <xdr:nvGrpSpPr>
        <xdr:cNvPr id="1" name="Группа 151"/>
        <xdr:cNvGrpSpPr>
          <a:grpSpLocks/>
        </xdr:cNvGrpSpPr>
      </xdr:nvGrpSpPr>
      <xdr:grpSpPr>
        <a:xfrm>
          <a:off x="5848350" y="304800"/>
          <a:ext cx="6172200" cy="3152775"/>
          <a:chOff x="2540000" y="1571625"/>
          <a:chExt cx="8077200" cy="3946950"/>
        </a:xfrm>
        <a:solidFill>
          <a:srgbClr val="FFFFFF"/>
        </a:solidFill>
      </xdr:grpSpPr>
      <xdr:sp>
        <xdr:nvSpPr>
          <xdr:cNvPr id="2" name="Скругленный прямоугольник 71"/>
          <xdr:cNvSpPr>
            <a:spLocks/>
          </xdr:cNvSpPr>
        </xdr:nvSpPr>
        <xdr:spPr>
          <a:xfrm>
            <a:off x="2540000" y="1571625"/>
            <a:ext cx="8026718" cy="3637114"/>
          </a:xfrm>
          <a:prstGeom prst="round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Прямоугольник 72"/>
          <xdr:cNvSpPr>
            <a:spLocks/>
          </xdr:cNvSpPr>
        </xdr:nvSpPr>
        <xdr:spPr>
          <a:xfrm>
            <a:off x="3588017" y="1869620"/>
            <a:ext cx="1968818" cy="4884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Новинки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" name="Прямоугольник 81"/>
          <xdr:cNvSpPr>
            <a:spLocks/>
          </xdr:cNvSpPr>
        </xdr:nvSpPr>
        <xdr:spPr>
          <a:xfrm>
            <a:off x="7600366" y="4266405"/>
            <a:ext cx="3016834" cy="12521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Изделие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соответствует требованиям технических норматив EN12445 e EN12453 на максимальное толкающее усилие створки</a:t>
            </a:r>
          </a:p>
        </xdr:txBody>
      </xdr:sp>
      <xdr:sp>
        <xdr:nvSpPr>
          <xdr:cNvPr id="5" name="Прямоугольник 82"/>
          <xdr:cNvSpPr>
            <a:spLocks/>
          </xdr:cNvSpPr>
        </xdr:nvSpPr>
        <xdr:spPr>
          <a:xfrm>
            <a:off x="3573882" y="2561323"/>
            <a:ext cx="2655380" cy="727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Выгодная цена</a:t>
            </a:r>
          </a:p>
        </xdr:txBody>
      </xdr:sp>
      <xdr:sp>
        <xdr:nvSpPr>
          <xdr:cNvPr id="6" name="Прямоугольник 83"/>
          <xdr:cNvSpPr>
            <a:spLocks/>
          </xdr:cNvSpPr>
        </xdr:nvSpPr>
        <xdr:spPr>
          <a:xfrm>
            <a:off x="3561766" y="3384262"/>
            <a:ext cx="2780576" cy="8466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Цена действительна при покупке комплекта</a:t>
            </a:r>
          </a:p>
        </xdr:txBody>
      </xdr:sp>
      <xdr:sp>
        <xdr:nvSpPr>
          <xdr:cNvPr id="7" name="Прямоугольник 84"/>
          <xdr:cNvSpPr>
            <a:spLocks/>
          </xdr:cNvSpPr>
        </xdr:nvSpPr>
        <xdr:spPr>
          <a:xfrm>
            <a:off x="3573882" y="4540718"/>
            <a:ext cx="2293925" cy="4884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Новый дизайн продукта</a:t>
            </a:r>
          </a:p>
        </xdr:txBody>
      </xdr:sp>
      <xdr:sp>
        <xdr:nvSpPr>
          <xdr:cNvPr id="8" name="Прямоугольник 85"/>
          <xdr:cNvSpPr>
            <a:spLocks/>
          </xdr:cNvSpPr>
        </xdr:nvSpPr>
        <xdr:spPr>
          <a:xfrm>
            <a:off x="7600366" y="1714702"/>
            <a:ext cx="2568550" cy="8229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Система дистанционной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разблокировки PRATICO SYSTEM</a:t>
            </a:r>
          </a:p>
        </xdr:txBody>
      </xdr:sp>
      <xdr:sp>
        <xdr:nvSpPr>
          <xdr:cNvPr id="9" name="Прямоугольник 86"/>
          <xdr:cNvSpPr>
            <a:spLocks/>
          </xdr:cNvSpPr>
        </xdr:nvSpPr>
        <xdr:spPr>
          <a:xfrm>
            <a:off x="7600366" y="2490278"/>
            <a:ext cx="2518067" cy="942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Изделие БЕСПРОВОДНОГО подключения, питание от аккумуляторных батарей</a:t>
            </a:r>
          </a:p>
        </xdr:txBody>
      </xdr:sp>
      <xdr:sp>
        <xdr:nvSpPr>
          <xdr:cNvPr id="10" name="Прямоугольник 87"/>
          <xdr:cNvSpPr>
            <a:spLocks/>
          </xdr:cNvSpPr>
        </xdr:nvSpPr>
        <xdr:spPr>
          <a:xfrm>
            <a:off x="7600366" y="3562861"/>
            <a:ext cx="2219211" cy="4884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Монопольный патент САМЕ</a:t>
            </a:r>
          </a:p>
        </xdr:txBody>
      </xdr:sp>
      <xdr:pic>
        <xdr:nvPicPr>
          <xdr:cNvPr id="11" name="Picture 68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82549" y="2652103"/>
            <a:ext cx="688581" cy="6354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Рисунок 104" descr="\\UMCSERVER\RedirectedFolders\smirnova\Desktop\EN TESTED ICONS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802742" y="4337450"/>
            <a:ext cx="688581" cy="6364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Рисунок 105" descr="\\UMCSERVER\RedirectedFolders\smirnova\Desktop\PATENTED ICON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774472" y="3471095"/>
            <a:ext cx="688581" cy="6364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Рисунок 106" descr="\\UMCSERVER\RedirectedFolders\smirnova\Desktop\PRATICO SYSTEM ICON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782549" y="1740357"/>
            <a:ext cx="688581" cy="6364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Рисунок 108" descr="\\UMCSERVER\RedirectedFolders\smirnova\Desktop\NEW ICON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754046" y="1695954"/>
            <a:ext cx="688581" cy="6364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Рисунок 132" descr="coll Button :P"/>
          <xdr:cNvPicPr preferRelativeResize="1">
            <a:picLocks noChangeAspect="1"/>
          </xdr:cNvPicPr>
        </xdr:nvPicPr>
        <xdr:blipFill>
          <a:blip r:embed="rId6"/>
          <a:srcRect l="49000" t="49333" r="24667"/>
          <a:stretch>
            <a:fillRect/>
          </a:stretch>
        </xdr:blipFill>
        <xdr:spPr>
          <a:xfrm>
            <a:off x="2705583" y="2586978"/>
            <a:ext cx="688581" cy="6117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Рисунок 133" descr="coll Button :P"/>
          <xdr:cNvPicPr preferRelativeResize="1">
            <a:picLocks noChangeAspect="1"/>
          </xdr:cNvPicPr>
        </xdr:nvPicPr>
        <xdr:blipFill>
          <a:blip r:embed="rId6"/>
          <a:srcRect t="49333" r="74667"/>
          <a:stretch>
            <a:fillRect/>
          </a:stretch>
        </xdr:blipFill>
        <xdr:spPr>
          <a:xfrm>
            <a:off x="2727795" y="3431625"/>
            <a:ext cx="688581" cy="6364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Рисунок 134" descr="Web Buttons"/>
          <xdr:cNvPicPr preferRelativeResize="1">
            <a:picLocks noChangeAspect="1"/>
          </xdr:cNvPicPr>
        </xdr:nvPicPr>
        <xdr:blipFill>
          <a:blip r:embed="rId7"/>
          <a:srcRect l="36999" t="52499" r="34666" b="6500"/>
          <a:stretch>
            <a:fillRect/>
          </a:stretch>
        </xdr:blipFill>
        <xdr:spPr>
          <a:xfrm>
            <a:off x="2707602" y="4295021"/>
            <a:ext cx="688581" cy="6137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47625</xdr:colOff>
      <xdr:row>9</xdr:row>
      <xdr:rowOff>66675</xdr:rowOff>
    </xdr:from>
    <xdr:to>
      <xdr:col>3</xdr:col>
      <xdr:colOff>361950</xdr:colOff>
      <xdr:row>15</xdr:row>
      <xdr:rowOff>104775</xdr:rowOff>
    </xdr:to>
    <xdr:pic>
      <xdr:nvPicPr>
        <xdr:cNvPr id="19" name="Picture 15" descr="Гарантия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71575" y="1771650"/>
          <a:ext cx="1466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102</xdr:row>
      <xdr:rowOff>0</xdr:rowOff>
    </xdr:from>
    <xdr:to>
      <xdr:col>0</xdr:col>
      <xdr:colOff>1171575</xdr:colOff>
      <xdr:row>102</xdr:row>
      <xdr:rowOff>0</xdr:rowOff>
    </xdr:to>
    <xdr:pic>
      <xdr:nvPicPr>
        <xdr:cNvPr id="20" name="Рисунок 108" descr="\\UMCSERVER\RedirectedFolders\smirnova\Desktop\NEW ICON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222027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102</xdr:row>
      <xdr:rowOff>0</xdr:rowOff>
    </xdr:from>
    <xdr:to>
      <xdr:col>0</xdr:col>
      <xdr:colOff>1152525</xdr:colOff>
      <xdr:row>102</xdr:row>
      <xdr:rowOff>0</xdr:rowOff>
    </xdr:to>
    <xdr:pic>
      <xdr:nvPicPr>
        <xdr:cNvPr id="21" name="Рисунок 108" descr="\\UMCSERVER\RedirectedFolders\smirnova\Desktop\NEW ICON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" y="222027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638175</xdr:colOff>
      <xdr:row>102</xdr:row>
      <xdr:rowOff>0</xdr:rowOff>
    </xdr:from>
    <xdr:to>
      <xdr:col>0</xdr:col>
      <xdr:colOff>1162050</xdr:colOff>
      <xdr:row>102</xdr:row>
      <xdr:rowOff>0</xdr:rowOff>
    </xdr:to>
    <xdr:pic>
      <xdr:nvPicPr>
        <xdr:cNvPr id="22" name="Рисунок 108" descr="\\UMCSERVER\RedirectedFolders\smirnova\Desktop\NEW ICON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222027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28</xdr:row>
      <xdr:rowOff>133350</xdr:rowOff>
    </xdr:from>
    <xdr:to>
      <xdr:col>9</xdr:col>
      <xdr:colOff>552450</xdr:colOff>
      <xdr:row>31</xdr:row>
      <xdr:rowOff>47625</xdr:rowOff>
    </xdr:to>
    <xdr:pic>
      <xdr:nvPicPr>
        <xdr:cNvPr id="23" name="Рисунок 132" descr="coll Button :P"/>
        <xdr:cNvPicPr preferRelativeResize="1">
          <a:picLocks noChangeAspect="1"/>
        </xdr:cNvPicPr>
      </xdr:nvPicPr>
      <xdr:blipFill>
        <a:blip r:embed="rId6"/>
        <a:srcRect l="49000" t="49333" r="24667"/>
        <a:stretch>
          <a:fillRect/>
        </a:stretch>
      </xdr:blipFill>
      <xdr:spPr>
        <a:xfrm>
          <a:off x="12030075" y="6724650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28</xdr:row>
      <xdr:rowOff>171450</xdr:rowOff>
    </xdr:from>
    <xdr:to>
      <xdr:col>0</xdr:col>
      <xdr:colOff>600075</xdr:colOff>
      <xdr:row>31</xdr:row>
      <xdr:rowOff>171450</xdr:rowOff>
    </xdr:to>
    <xdr:pic>
      <xdr:nvPicPr>
        <xdr:cNvPr id="24" name="Рисунок 201" descr="Web Buttons"/>
        <xdr:cNvPicPr preferRelativeResize="1">
          <a:picLocks noChangeAspect="1"/>
        </xdr:cNvPicPr>
      </xdr:nvPicPr>
      <xdr:blipFill>
        <a:blip r:embed="rId7"/>
        <a:srcRect l="36999" t="52499" r="34666" b="6500"/>
        <a:stretch>
          <a:fillRect/>
        </a:stretch>
      </xdr:blipFill>
      <xdr:spPr>
        <a:xfrm>
          <a:off x="38100" y="676275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28</xdr:row>
      <xdr:rowOff>171450</xdr:rowOff>
    </xdr:from>
    <xdr:to>
      <xdr:col>0</xdr:col>
      <xdr:colOff>1152525</xdr:colOff>
      <xdr:row>31</xdr:row>
      <xdr:rowOff>133350</xdr:rowOff>
    </xdr:to>
    <xdr:pic>
      <xdr:nvPicPr>
        <xdr:cNvPr id="25" name="Рисунок 108" descr="\\UMCSERVER\RedirectedFolders\smirnova\Desktop\NEW ICON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" y="676275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49</xdr:row>
      <xdr:rowOff>180975</xdr:rowOff>
    </xdr:from>
    <xdr:to>
      <xdr:col>0</xdr:col>
      <xdr:colOff>1162050</xdr:colOff>
      <xdr:row>52</xdr:row>
      <xdr:rowOff>180975</xdr:rowOff>
    </xdr:to>
    <xdr:pic>
      <xdr:nvPicPr>
        <xdr:cNvPr id="26" name="Рисунок 201" descr="Web Buttons"/>
        <xdr:cNvPicPr preferRelativeResize="1">
          <a:picLocks noChangeAspect="1"/>
        </xdr:cNvPicPr>
      </xdr:nvPicPr>
      <xdr:blipFill>
        <a:blip r:embed="rId7"/>
        <a:srcRect l="36999" t="52499" r="34666" b="6500"/>
        <a:stretch>
          <a:fillRect/>
        </a:stretch>
      </xdr:blipFill>
      <xdr:spPr>
        <a:xfrm>
          <a:off x="600075" y="1093470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57</xdr:row>
      <xdr:rowOff>0</xdr:rowOff>
    </xdr:from>
    <xdr:to>
      <xdr:col>0</xdr:col>
      <xdr:colOff>1162050</xdr:colOff>
      <xdr:row>60</xdr:row>
      <xdr:rowOff>0</xdr:rowOff>
    </xdr:to>
    <xdr:pic>
      <xdr:nvPicPr>
        <xdr:cNvPr id="27" name="Рисунок 201" descr="Web Buttons"/>
        <xdr:cNvPicPr preferRelativeResize="1">
          <a:picLocks noChangeAspect="1"/>
        </xdr:cNvPicPr>
      </xdr:nvPicPr>
      <xdr:blipFill>
        <a:blip r:embed="rId7"/>
        <a:srcRect l="36999" t="52499" r="34666" b="6500"/>
        <a:stretch>
          <a:fillRect/>
        </a:stretch>
      </xdr:blipFill>
      <xdr:spPr>
        <a:xfrm>
          <a:off x="600075" y="12449175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65</xdr:row>
      <xdr:rowOff>95250</xdr:rowOff>
    </xdr:from>
    <xdr:to>
      <xdr:col>0</xdr:col>
      <xdr:colOff>1152525</xdr:colOff>
      <xdr:row>68</xdr:row>
      <xdr:rowOff>95250</xdr:rowOff>
    </xdr:to>
    <xdr:pic>
      <xdr:nvPicPr>
        <xdr:cNvPr id="28" name="Рисунок 201" descr="Web Buttons"/>
        <xdr:cNvPicPr preferRelativeResize="1">
          <a:picLocks noChangeAspect="1"/>
        </xdr:cNvPicPr>
      </xdr:nvPicPr>
      <xdr:blipFill>
        <a:blip r:embed="rId7"/>
        <a:srcRect l="36999" t="52499" r="34666" b="6500"/>
        <a:stretch>
          <a:fillRect/>
        </a:stretch>
      </xdr:blipFill>
      <xdr:spPr>
        <a:xfrm>
          <a:off x="590550" y="1423035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75</xdr:row>
      <xdr:rowOff>171450</xdr:rowOff>
    </xdr:from>
    <xdr:to>
      <xdr:col>0</xdr:col>
      <xdr:colOff>1152525</xdr:colOff>
      <xdr:row>78</xdr:row>
      <xdr:rowOff>171450</xdr:rowOff>
    </xdr:to>
    <xdr:pic>
      <xdr:nvPicPr>
        <xdr:cNvPr id="29" name="Рисунок 201" descr="Web Buttons"/>
        <xdr:cNvPicPr preferRelativeResize="1">
          <a:picLocks noChangeAspect="1"/>
        </xdr:cNvPicPr>
      </xdr:nvPicPr>
      <xdr:blipFill>
        <a:blip r:embed="rId7"/>
        <a:srcRect l="36999" t="52499" r="34666" b="6500"/>
        <a:stretch>
          <a:fillRect/>
        </a:stretch>
      </xdr:blipFill>
      <xdr:spPr>
        <a:xfrm>
          <a:off x="590550" y="1638300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82</xdr:row>
      <xdr:rowOff>171450</xdr:rowOff>
    </xdr:from>
    <xdr:to>
      <xdr:col>0</xdr:col>
      <xdr:colOff>600075</xdr:colOff>
      <xdr:row>85</xdr:row>
      <xdr:rowOff>0</xdr:rowOff>
    </xdr:to>
    <xdr:pic>
      <xdr:nvPicPr>
        <xdr:cNvPr id="30" name="Рисунок 201" descr="Web Buttons"/>
        <xdr:cNvPicPr preferRelativeResize="1">
          <a:picLocks noChangeAspect="1"/>
        </xdr:cNvPicPr>
      </xdr:nvPicPr>
      <xdr:blipFill>
        <a:blip r:embed="rId7"/>
        <a:srcRect l="36999" t="52499" r="34666" b="6500"/>
        <a:stretch>
          <a:fillRect/>
        </a:stretch>
      </xdr:blipFill>
      <xdr:spPr>
        <a:xfrm>
          <a:off x="38100" y="1771650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82</xdr:row>
      <xdr:rowOff>171450</xdr:rowOff>
    </xdr:from>
    <xdr:to>
      <xdr:col>0</xdr:col>
      <xdr:colOff>1152525</xdr:colOff>
      <xdr:row>84</xdr:row>
      <xdr:rowOff>152400</xdr:rowOff>
    </xdr:to>
    <xdr:pic>
      <xdr:nvPicPr>
        <xdr:cNvPr id="31" name="Рисунок 108" descr="\\UMCSERVER\RedirectedFolders\smirnova\Desktop\NEW ICON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" y="1771650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t-tehno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03"/>
  <sheetViews>
    <sheetView tabSelected="1" view="pageBreakPreview" zoomScaleNormal="75" zoomScaleSheetLayoutView="100" zoomScalePageLayoutView="0" workbookViewId="0" topLeftCell="A1">
      <selection activeCell="M21" sqref="M21"/>
    </sheetView>
  </sheetViews>
  <sheetFormatPr defaultColWidth="9.140625" defaultRowHeight="12.75"/>
  <cols>
    <col min="1" max="1" width="17.57421875" style="0" customWidth="1"/>
    <col min="2" max="2" width="0.71875" style="0" hidden="1" customWidth="1"/>
    <col min="3" max="3" width="16.57421875" style="0" customWidth="1"/>
    <col min="4" max="4" width="23.8515625" style="0" customWidth="1"/>
    <col min="5" max="5" width="18.28125" style="0" customWidth="1"/>
    <col min="6" max="6" width="73.140625" style="0" customWidth="1"/>
    <col min="7" max="7" width="8.28125" style="2" customWidth="1"/>
    <col min="8" max="8" width="7.7109375" style="2" customWidth="1"/>
    <col min="9" max="9" width="14.421875" style="0" customWidth="1"/>
    <col min="10" max="10" width="8.7109375" style="0" customWidth="1"/>
  </cols>
  <sheetData>
    <row r="1" ht="6" customHeight="1">
      <c r="C1" s="7"/>
    </row>
    <row r="3" spans="3:13" ht="19.5">
      <c r="C3" s="89" t="s">
        <v>101</v>
      </c>
      <c r="D3" s="90"/>
      <c r="E3" s="90"/>
      <c r="F3" s="90"/>
      <c r="G3" s="90"/>
      <c r="J3" s="13"/>
      <c r="L3" s="13"/>
      <c r="M3" s="13"/>
    </row>
    <row r="4" spans="3:13" ht="14.25" customHeight="1">
      <c r="C4" s="89"/>
      <c r="D4" s="90"/>
      <c r="E4" s="90"/>
      <c r="F4" s="90"/>
      <c r="G4" s="90"/>
      <c r="J4" s="13"/>
      <c r="L4" s="13"/>
      <c r="M4" s="13"/>
    </row>
    <row r="5" spans="3:13" ht="14.25" customHeight="1">
      <c r="C5" s="24" t="s">
        <v>104</v>
      </c>
      <c r="D5" s="25"/>
      <c r="E5" s="25"/>
      <c r="F5" s="26"/>
      <c r="G5" s="22"/>
      <c r="J5" s="14"/>
      <c r="L5" s="14"/>
      <c r="M5" s="14"/>
    </row>
    <row r="6" spans="3:7" ht="19.5" customHeight="1">
      <c r="C6" s="3" t="s">
        <v>107</v>
      </c>
      <c r="D6" s="27"/>
      <c r="E6" s="27"/>
      <c r="F6" s="27"/>
      <c r="G6" s="21"/>
    </row>
    <row r="7" spans="3:10" ht="19.5" customHeight="1">
      <c r="C7" s="3" t="s">
        <v>106</v>
      </c>
      <c r="D7" s="3"/>
      <c r="E7" s="25"/>
      <c r="F7" s="3"/>
      <c r="G7"/>
      <c r="J7" s="23"/>
    </row>
    <row r="8" spans="3:10" ht="15.75">
      <c r="C8" s="29" t="s">
        <v>105</v>
      </c>
      <c r="D8" s="3"/>
      <c r="E8" s="25"/>
      <c r="F8" s="3"/>
      <c r="G8"/>
      <c r="H8" s="5"/>
      <c r="I8" s="6"/>
      <c r="J8" s="23"/>
    </row>
    <row r="9" spans="3:10" ht="12.75">
      <c r="C9" s="28"/>
      <c r="E9" s="1"/>
      <c r="G9" s="8"/>
      <c r="H9" s="5"/>
      <c r="I9" s="6"/>
      <c r="J9" s="23"/>
    </row>
    <row r="10" spans="8:10" ht="12.75">
      <c r="H10" s="5"/>
      <c r="I10" s="6"/>
      <c r="J10" s="23"/>
    </row>
    <row r="11" spans="8:9" ht="21" customHeight="1">
      <c r="H11"/>
      <c r="I11" s="5"/>
    </row>
    <row r="12" spans="8:9" ht="19.5" customHeight="1">
      <c r="H12"/>
      <c r="I12" s="5"/>
    </row>
    <row r="13" spans="4:9" ht="21" customHeight="1">
      <c r="D13" s="9" t="s">
        <v>108</v>
      </c>
      <c r="H13"/>
      <c r="I13" s="5"/>
    </row>
    <row r="14" spans="8:9" ht="19.5" customHeight="1">
      <c r="H14"/>
      <c r="I14" s="5"/>
    </row>
    <row r="15" spans="8:9" ht="16.5" customHeight="1">
      <c r="H15"/>
      <c r="I15" s="5"/>
    </row>
    <row r="16" spans="8:9" ht="24.75" customHeight="1">
      <c r="H16"/>
      <c r="I16" s="5"/>
    </row>
    <row r="17" spans="3:18" ht="16.5" customHeight="1">
      <c r="C17" s="19" t="s">
        <v>102</v>
      </c>
      <c r="H17"/>
      <c r="I17" s="31">
        <v>40617</v>
      </c>
      <c r="J17" s="4"/>
      <c r="K17" s="4"/>
      <c r="L17" s="4"/>
      <c r="M17" s="4"/>
      <c r="N17" s="4"/>
      <c r="O17" s="4"/>
      <c r="P17" s="4"/>
      <c r="Q17" s="4"/>
      <c r="R17" s="4"/>
    </row>
    <row r="18" spans="5:18" ht="13.5" customHeight="1">
      <c r="E18" s="1"/>
      <c r="G18" s="65"/>
      <c r="H18" s="65"/>
      <c r="I18" s="30"/>
      <c r="J18" s="4"/>
      <c r="K18" s="4"/>
      <c r="L18" s="4"/>
      <c r="M18" s="4"/>
      <c r="N18" s="4"/>
      <c r="O18" s="4"/>
      <c r="P18" s="4"/>
      <c r="Q18" s="4"/>
      <c r="R18" s="4"/>
    </row>
    <row r="19" spans="3:18" ht="27" customHeight="1">
      <c r="C19" s="88" t="s">
        <v>103</v>
      </c>
      <c r="D19" s="88"/>
      <c r="E19" s="88"/>
      <c r="F19" s="88"/>
      <c r="G19" s="88"/>
      <c r="H19" s="88"/>
      <c r="I19" s="88"/>
      <c r="J19" s="4"/>
      <c r="K19" s="4"/>
      <c r="L19" s="4"/>
      <c r="M19" s="4"/>
      <c r="N19" s="4"/>
      <c r="O19" s="4"/>
      <c r="P19" s="4"/>
      <c r="Q19" s="4"/>
      <c r="R19" s="4"/>
    </row>
    <row r="20" spans="3:11" s="3" customFormat="1" ht="22.5" customHeight="1">
      <c r="C20" s="91" t="s">
        <v>7</v>
      </c>
      <c r="D20" s="92"/>
      <c r="E20" s="92"/>
      <c r="F20" s="92"/>
      <c r="G20" s="92"/>
      <c r="H20" s="92"/>
      <c r="I20" s="92"/>
      <c r="K20"/>
    </row>
    <row r="21" spans="3:9" ht="62.25" customHeight="1">
      <c r="C21" s="16" t="s">
        <v>5</v>
      </c>
      <c r="D21" s="16" t="s">
        <v>8</v>
      </c>
      <c r="E21" s="16" t="s">
        <v>4</v>
      </c>
      <c r="F21" s="15" t="s">
        <v>3</v>
      </c>
      <c r="G21" s="15" t="s">
        <v>0</v>
      </c>
      <c r="H21" s="15" t="s">
        <v>1</v>
      </c>
      <c r="I21" s="15" t="s">
        <v>2</v>
      </c>
    </row>
    <row r="22" spans="3:12" ht="18" customHeight="1">
      <c r="C22" s="55" t="s">
        <v>16</v>
      </c>
      <c r="D22" s="80" t="s">
        <v>65</v>
      </c>
      <c r="E22" s="42" t="s">
        <v>30</v>
      </c>
      <c r="F22" s="35" t="s">
        <v>48</v>
      </c>
      <c r="G22" s="18">
        <v>1</v>
      </c>
      <c r="H22" s="44">
        <v>749</v>
      </c>
      <c r="I22" s="75">
        <f>H22*G22+H23*G23+H24*G24</f>
        <v>799</v>
      </c>
      <c r="L22" s="4"/>
    </row>
    <row r="23" spans="3:12" ht="15" customHeight="1">
      <c r="C23" s="56"/>
      <c r="D23" s="80"/>
      <c r="E23" s="42" t="s">
        <v>31</v>
      </c>
      <c r="F23" s="45" t="s">
        <v>24</v>
      </c>
      <c r="G23" s="18">
        <v>1</v>
      </c>
      <c r="H23" s="44">
        <v>37</v>
      </c>
      <c r="I23" s="76"/>
      <c r="L23" s="4"/>
    </row>
    <row r="24" spans="3:12" ht="15">
      <c r="C24" s="56"/>
      <c r="D24" s="81"/>
      <c r="E24" s="41" t="s">
        <v>32</v>
      </c>
      <c r="F24" s="46" t="s">
        <v>25</v>
      </c>
      <c r="G24" s="18">
        <v>1</v>
      </c>
      <c r="H24" s="44">
        <v>13</v>
      </c>
      <c r="I24" s="85"/>
      <c r="L24" s="4"/>
    </row>
    <row r="25" spans="3:12" ht="15" customHeight="1">
      <c r="C25" s="55" t="s">
        <v>17</v>
      </c>
      <c r="D25" s="66" t="s">
        <v>66</v>
      </c>
      <c r="E25" s="42" t="s">
        <v>33</v>
      </c>
      <c r="F25" s="36" t="s">
        <v>29</v>
      </c>
      <c r="G25" s="40">
        <v>1</v>
      </c>
      <c r="H25" s="44">
        <v>817</v>
      </c>
      <c r="I25" s="75">
        <f>H25*G25+H26*G26+H27*G27+H28*G28</f>
        <v>927</v>
      </c>
      <c r="L25" s="4"/>
    </row>
    <row r="26" spans="3:12" ht="15" customHeight="1">
      <c r="C26" s="56"/>
      <c r="D26" s="66"/>
      <c r="E26" s="42" t="s">
        <v>34</v>
      </c>
      <c r="F26" s="45" t="s">
        <v>26</v>
      </c>
      <c r="G26" s="40">
        <v>1</v>
      </c>
      <c r="H26" s="44">
        <v>53</v>
      </c>
      <c r="I26" s="76"/>
      <c r="L26" s="4"/>
    </row>
    <row r="27" spans="3:12" ht="15" customHeight="1">
      <c r="C27" s="56"/>
      <c r="D27" s="66"/>
      <c r="E27" s="41" t="s">
        <v>32</v>
      </c>
      <c r="F27" s="46" t="s">
        <v>25</v>
      </c>
      <c r="G27" s="40">
        <v>1</v>
      </c>
      <c r="H27" s="44">
        <v>13</v>
      </c>
      <c r="I27" s="76"/>
      <c r="L27" s="4"/>
    </row>
    <row r="28" spans="3:12" ht="15" customHeight="1">
      <c r="C28" s="56"/>
      <c r="D28" s="68"/>
      <c r="E28" s="42" t="s">
        <v>35</v>
      </c>
      <c r="F28" s="35" t="s">
        <v>64</v>
      </c>
      <c r="G28" s="18">
        <v>1</v>
      </c>
      <c r="H28" s="47">
        <v>44</v>
      </c>
      <c r="I28" s="76"/>
      <c r="L28" s="4"/>
    </row>
    <row r="29" spans="3:12" ht="15" customHeight="1">
      <c r="C29" s="55" t="s">
        <v>110</v>
      </c>
      <c r="D29" s="80" t="s">
        <v>66</v>
      </c>
      <c r="E29" s="42" t="s">
        <v>111</v>
      </c>
      <c r="F29" s="35" t="s">
        <v>112</v>
      </c>
      <c r="G29" s="18">
        <v>1</v>
      </c>
      <c r="H29" s="44">
        <v>790</v>
      </c>
      <c r="I29" s="75">
        <f>H29*G29+H30*G30+H31*G31+H32*G32</f>
        <v>899</v>
      </c>
      <c r="L29" s="4"/>
    </row>
    <row r="30" spans="3:12" ht="15" customHeight="1">
      <c r="C30" s="56"/>
      <c r="D30" s="80"/>
      <c r="E30" s="42" t="s">
        <v>36</v>
      </c>
      <c r="F30" s="45" t="s">
        <v>91</v>
      </c>
      <c r="G30" s="18">
        <v>1</v>
      </c>
      <c r="H30" s="44">
        <v>55</v>
      </c>
      <c r="I30" s="76"/>
      <c r="L30" s="4"/>
    </row>
    <row r="31" spans="3:9" ht="15" customHeight="1">
      <c r="C31" s="56"/>
      <c r="D31" s="80"/>
      <c r="E31" s="42" t="s">
        <v>55</v>
      </c>
      <c r="F31" s="35" t="s">
        <v>113</v>
      </c>
      <c r="G31" s="18">
        <v>1</v>
      </c>
      <c r="H31" s="44">
        <v>41</v>
      </c>
      <c r="I31" s="76"/>
    </row>
    <row r="32" spans="3:9" ht="15" customHeight="1">
      <c r="C32" s="56"/>
      <c r="D32" s="81"/>
      <c r="E32" s="41" t="s">
        <v>32</v>
      </c>
      <c r="F32" s="46" t="s">
        <v>25</v>
      </c>
      <c r="G32" s="18">
        <v>1</v>
      </c>
      <c r="H32" s="44">
        <v>13</v>
      </c>
      <c r="I32" s="76"/>
    </row>
    <row r="33" spans="3:12" ht="15" customHeight="1">
      <c r="C33" s="55" t="s">
        <v>114</v>
      </c>
      <c r="D33" s="77" t="s">
        <v>66</v>
      </c>
      <c r="E33" s="42" t="s">
        <v>111</v>
      </c>
      <c r="F33" s="35" t="s">
        <v>112</v>
      </c>
      <c r="G33" s="18">
        <v>1</v>
      </c>
      <c r="H33" s="44">
        <v>790</v>
      </c>
      <c r="I33" s="58">
        <f>H33*G33+H34*G34+H35*G35+H36*G36+H37*G37+H38*G38</f>
        <v>1040</v>
      </c>
      <c r="L33" s="4"/>
    </row>
    <row r="34" spans="3:12" ht="15" customHeight="1">
      <c r="C34" s="56"/>
      <c r="D34" s="78"/>
      <c r="E34" s="42" t="s">
        <v>57</v>
      </c>
      <c r="F34" s="45" t="s">
        <v>78</v>
      </c>
      <c r="G34" s="18">
        <v>1</v>
      </c>
      <c r="H34" s="44">
        <v>120</v>
      </c>
      <c r="I34" s="58"/>
      <c r="L34" s="4"/>
    </row>
    <row r="35" spans="3:9" ht="15" customHeight="1">
      <c r="C35" s="56"/>
      <c r="D35" s="78"/>
      <c r="E35" s="42" t="s">
        <v>52</v>
      </c>
      <c r="F35" s="35" t="s">
        <v>115</v>
      </c>
      <c r="G35" s="18">
        <v>1</v>
      </c>
      <c r="H35" s="44">
        <v>43</v>
      </c>
      <c r="I35" s="58"/>
    </row>
    <row r="36" spans="3:9" ht="15" customHeight="1">
      <c r="C36" s="56"/>
      <c r="D36" s="78"/>
      <c r="E36" s="42" t="s">
        <v>116</v>
      </c>
      <c r="F36" s="35" t="s">
        <v>117</v>
      </c>
      <c r="G36" s="18">
        <v>1</v>
      </c>
      <c r="H36" s="44">
        <v>62</v>
      </c>
      <c r="I36" s="58"/>
    </row>
    <row r="37" spans="3:9" ht="15" customHeight="1">
      <c r="C37" s="56"/>
      <c r="D37" s="78"/>
      <c r="E37" s="41" t="s">
        <v>44</v>
      </c>
      <c r="F37" s="32" t="s">
        <v>80</v>
      </c>
      <c r="G37" s="18">
        <v>1</v>
      </c>
      <c r="H37" s="44">
        <v>15</v>
      </c>
      <c r="I37" s="58"/>
    </row>
    <row r="38" spans="3:9" ht="15" customHeight="1">
      <c r="C38" s="57"/>
      <c r="D38" s="79"/>
      <c r="E38" s="41" t="s">
        <v>118</v>
      </c>
      <c r="F38" s="32" t="s">
        <v>11</v>
      </c>
      <c r="G38" s="18">
        <v>1</v>
      </c>
      <c r="H38" s="44">
        <v>10</v>
      </c>
      <c r="I38" s="58"/>
    </row>
    <row r="39" spans="3:9" ht="15" customHeight="1">
      <c r="C39" s="55" t="s">
        <v>18</v>
      </c>
      <c r="D39" s="66" t="s">
        <v>67</v>
      </c>
      <c r="E39" s="41" t="s">
        <v>38</v>
      </c>
      <c r="F39" s="35" t="s">
        <v>112</v>
      </c>
      <c r="G39" s="40">
        <v>1</v>
      </c>
      <c r="H39" s="44">
        <v>1148</v>
      </c>
      <c r="I39" s="75">
        <f>H39*G39+H40*G40+H41*G41+H42*G42+H43*G43</f>
        <v>1425</v>
      </c>
    </row>
    <row r="40" spans="3:9" ht="15" customHeight="1">
      <c r="C40" s="56"/>
      <c r="D40" s="66"/>
      <c r="E40" s="41" t="s">
        <v>39</v>
      </c>
      <c r="F40" s="45" t="s">
        <v>27</v>
      </c>
      <c r="G40" s="40">
        <v>1</v>
      </c>
      <c r="H40" s="44">
        <v>139</v>
      </c>
      <c r="I40" s="76"/>
    </row>
    <row r="41" spans="3:9" ht="15" customHeight="1">
      <c r="C41" s="56"/>
      <c r="D41" s="66"/>
      <c r="E41" s="41" t="s">
        <v>32</v>
      </c>
      <c r="F41" s="46" t="s">
        <v>25</v>
      </c>
      <c r="G41" s="40">
        <v>1</v>
      </c>
      <c r="H41" s="44">
        <v>13</v>
      </c>
      <c r="I41" s="76"/>
    </row>
    <row r="42" spans="3:9" ht="15" customHeight="1">
      <c r="C42" s="56"/>
      <c r="D42" s="66"/>
      <c r="E42" s="41" t="s">
        <v>40</v>
      </c>
      <c r="F42" s="36" t="s">
        <v>28</v>
      </c>
      <c r="G42" s="40">
        <v>1</v>
      </c>
      <c r="H42" s="44">
        <v>75</v>
      </c>
      <c r="I42" s="76"/>
    </row>
    <row r="43" spans="3:9" ht="15">
      <c r="C43" s="56"/>
      <c r="D43" s="68"/>
      <c r="E43" s="41" t="s">
        <v>41</v>
      </c>
      <c r="F43" s="32" t="s">
        <v>10</v>
      </c>
      <c r="G43" s="40">
        <v>1</v>
      </c>
      <c r="H43" s="44">
        <v>50</v>
      </c>
      <c r="I43" s="85"/>
    </row>
    <row r="44" spans="3:9" ht="15" customHeight="1">
      <c r="C44" s="83" t="s">
        <v>19</v>
      </c>
      <c r="D44" s="80" t="s">
        <v>67</v>
      </c>
      <c r="E44" s="41" t="s">
        <v>38</v>
      </c>
      <c r="F44" s="37" t="s">
        <v>119</v>
      </c>
      <c r="G44" s="18">
        <v>1</v>
      </c>
      <c r="H44" s="44">
        <v>1148</v>
      </c>
      <c r="I44" s="75">
        <f>H44*G44+H45*G45+H46*G46+H47*G47+H48*G48</f>
        <v>1411</v>
      </c>
    </row>
    <row r="45" spans="3:9" ht="15" customHeight="1">
      <c r="C45" s="83"/>
      <c r="D45" s="80"/>
      <c r="E45" s="41" t="s">
        <v>42</v>
      </c>
      <c r="F45" s="49" t="s">
        <v>90</v>
      </c>
      <c r="G45" s="18">
        <v>1</v>
      </c>
      <c r="H45" s="44">
        <v>149</v>
      </c>
      <c r="I45" s="76"/>
    </row>
    <row r="46" spans="3:9" ht="15" customHeight="1">
      <c r="C46" s="83"/>
      <c r="D46" s="80"/>
      <c r="E46" s="41" t="s">
        <v>43</v>
      </c>
      <c r="F46" s="38" t="s">
        <v>9</v>
      </c>
      <c r="G46" s="18">
        <v>1</v>
      </c>
      <c r="H46" s="44">
        <v>51</v>
      </c>
      <c r="I46" s="76"/>
    </row>
    <row r="47" spans="3:9" ht="15" customHeight="1">
      <c r="C47" s="83"/>
      <c r="D47" s="80"/>
      <c r="E47" s="41" t="s">
        <v>32</v>
      </c>
      <c r="F47" s="34" t="s">
        <v>25</v>
      </c>
      <c r="G47" s="18">
        <v>1</v>
      </c>
      <c r="H47" s="44">
        <v>13</v>
      </c>
      <c r="I47" s="76"/>
    </row>
    <row r="48" spans="3:9" ht="15" customHeight="1">
      <c r="C48" s="83"/>
      <c r="D48" s="81"/>
      <c r="E48" s="41" t="s">
        <v>41</v>
      </c>
      <c r="F48" s="33" t="s">
        <v>10</v>
      </c>
      <c r="G48" s="18">
        <v>1</v>
      </c>
      <c r="H48" s="44">
        <v>50</v>
      </c>
      <c r="I48" s="85"/>
    </row>
    <row r="49" spans="2:9" ht="27.75" customHeight="1">
      <c r="B49" s="4"/>
      <c r="C49" s="83" t="s">
        <v>20</v>
      </c>
      <c r="D49" s="66" t="s">
        <v>68</v>
      </c>
      <c r="E49" s="42" t="s">
        <v>58</v>
      </c>
      <c r="F49" s="35" t="s">
        <v>120</v>
      </c>
      <c r="G49" s="18">
        <v>1</v>
      </c>
      <c r="H49" s="44">
        <v>1071</v>
      </c>
      <c r="I49" s="75">
        <f>H49*G49+H50*G50+H51*G51+H52*G52+H53*G53+H54*G54+H55*G55</f>
        <v>1252</v>
      </c>
    </row>
    <row r="50" spans="2:9" ht="15" customHeight="1">
      <c r="B50" s="4"/>
      <c r="C50" s="83"/>
      <c r="D50" s="66"/>
      <c r="E50" s="41" t="s">
        <v>60</v>
      </c>
      <c r="F50" s="45" t="s">
        <v>79</v>
      </c>
      <c r="G50" s="18">
        <v>1</v>
      </c>
      <c r="H50" s="44">
        <v>61</v>
      </c>
      <c r="I50" s="76"/>
    </row>
    <row r="51" spans="2:9" ht="15" customHeight="1">
      <c r="B51" s="4"/>
      <c r="C51" s="83"/>
      <c r="D51" s="66"/>
      <c r="E51" s="41" t="s">
        <v>59</v>
      </c>
      <c r="F51" s="32" t="s">
        <v>122</v>
      </c>
      <c r="G51" s="18">
        <v>1</v>
      </c>
      <c r="H51" s="44">
        <v>33</v>
      </c>
      <c r="I51" s="76"/>
    </row>
    <row r="52" spans="2:9" ht="15" customHeight="1">
      <c r="B52" s="4"/>
      <c r="C52" s="83"/>
      <c r="D52" s="66"/>
      <c r="E52" s="41" t="s">
        <v>49</v>
      </c>
      <c r="F52" s="32" t="s">
        <v>89</v>
      </c>
      <c r="G52" s="18">
        <v>1</v>
      </c>
      <c r="H52" s="44">
        <v>31</v>
      </c>
      <c r="I52" s="76"/>
    </row>
    <row r="53" spans="2:9" ht="15" customHeight="1">
      <c r="B53" s="4"/>
      <c r="C53" s="83"/>
      <c r="D53" s="66"/>
      <c r="E53" s="41" t="s">
        <v>125</v>
      </c>
      <c r="F53" s="32" t="s">
        <v>121</v>
      </c>
      <c r="G53" s="18">
        <v>1</v>
      </c>
      <c r="H53" s="44">
        <v>31</v>
      </c>
      <c r="I53" s="76"/>
    </row>
    <row r="54" spans="2:9" ht="15" customHeight="1">
      <c r="B54" s="4"/>
      <c r="C54" s="83"/>
      <c r="D54" s="66"/>
      <c r="E54" s="41" t="s">
        <v>44</v>
      </c>
      <c r="F54" s="32" t="s">
        <v>80</v>
      </c>
      <c r="G54" s="18">
        <v>1</v>
      </c>
      <c r="H54" s="44">
        <v>15</v>
      </c>
      <c r="I54" s="76"/>
    </row>
    <row r="55" spans="2:13" ht="15" customHeight="1">
      <c r="B55" s="4"/>
      <c r="C55" s="83"/>
      <c r="D55" s="68"/>
      <c r="E55" s="41" t="s">
        <v>118</v>
      </c>
      <c r="F55" s="32" t="s">
        <v>11</v>
      </c>
      <c r="G55" s="18">
        <v>1</v>
      </c>
      <c r="H55" s="44">
        <v>10</v>
      </c>
      <c r="I55" s="85"/>
      <c r="L55" s="4"/>
      <c r="M55" s="4"/>
    </row>
    <row r="56" spans="2:13" ht="28.5" customHeight="1">
      <c r="B56" s="4"/>
      <c r="C56" s="83" t="s">
        <v>21</v>
      </c>
      <c r="D56" s="66" t="s">
        <v>69</v>
      </c>
      <c r="E56" s="42" t="s">
        <v>58</v>
      </c>
      <c r="F56" s="35" t="s">
        <v>123</v>
      </c>
      <c r="G56" s="18">
        <v>1</v>
      </c>
      <c r="H56" s="44">
        <v>1071</v>
      </c>
      <c r="I56" s="75">
        <f>H56*G56+H57*G57+H58*G58+H59*G59+H60*G60+H61*G61+H62*G62</f>
        <v>1352</v>
      </c>
      <c r="L56" s="4"/>
      <c r="M56" s="4"/>
    </row>
    <row r="57" spans="2:13" ht="15" customHeight="1">
      <c r="B57" s="4"/>
      <c r="C57" s="83"/>
      <c r="D57" s="66"/>
      <c r="E57" s="41" t="s">
        <v>57</v>
      </c>
      <c r="F57" s="45" t="s">
        <v>78</v>
      </c>
      <c r="G57" s="18">
        <v>1</v>
      </c>
      <c r="H57" s="44">
        <v>120</v>
      </c>
      <c r="I57" s="76"/>
      <c r="L57" s="4"/>
      <c r="M57" s="4"/>
    </row>
    <row r="58" spans="2:13" ht="15" customHeight="1">
      <c r="B58" s="4"/>
      <c r="C58" s="83"/>
      <c r="D58" s="66"/>
      <c r="E58" s="41" t="s">
        <v>52</v>
      </c>
      <c r="F58" s="32" t="s">
        <v>12</v>
      </c>
      <c r="G58" s="18">
        <v>1</v>
      </c>
      <c r="H58" s="44">
        <v>43</v>
      </c>
      <c r="I58" s="76"/>
      <c r="L58" s="4"/>
      <c r="M58" s="4"/>
    </row>
    <row r="59" spans="2:13" ht="15" customHeight="1">
      <c r="B59" s="4"/>
      <c r="C59" s="83"/>
      <c r="D59" s="66"/>
      <c r="E59" s="41" t="s">
        <v>49</v>
      </c>
      <c r="F59" s="32" t="s">
        <v>89</v>
      </c>
      <c r="G59" s="18">
        <v>1</v>
      </c>
      <c r="H59" s="44">
        <v>31</v>
      </c>
      <c r="I59" s="76"/>
      <c r="L59" s="4"/>
      <c r="M59" s="4"/>
    </row>
    <row r="60" spans="2:13" ht="15" customHeight="1">
      <c r="B60" s="4"/>
      <c r="C60" s="83"/>
      <c r="D60" s="66"/>
      <c r="E60" s="41" t="s">
        <v>116</v>
      </c>
      <c r="F60" s="50" t="s">
        <v>124</v>
      </c>
      <c r="G60" s="18">
        <v>1</v>
      </c>
      <c r="H60" s="44">
        <v>62</v>
      </c>
      <c r="I60" s="76"/>
      <c r="L60" s="4"/>
      <c r="M60" s="4"/>
    </row>
    <row r="61" spans="2:13" ht="15" customHeight="1">
      <c r="B61" s="4"/>
      <c r="C61" s="83"/>
      <c r="D61" s="66"/>
      <c r="E61" s="41" t="s">
        <v>44</v>
      </c>
      <c r="F61" s="32" t="s">
        <v>80</v>
      </c>
      <c r="G61" s="18">
        <v>1</v>
      </c>
      <c r="H61" s="44">
        <v>15</v>
      </c>
      <c r="I61" s="76"/>
      <c r="L61" s="4"/>
      <c r="M61" s="4"/>
    </row>
    <row r="62" spans="2:13" ht="15" customHeight="1">
      <c r="B62" s="4"/>
      <c r="C62" s="83"/>
      <c r="D62" s="68"/>
      <c r="E62" s="41" t="s">
        <v>118</v>
      </c>
      <c r="F62" s="32" t="s">
        <v>11</v>
      </c>
      <c r="G62" s="18">
        <v>1</v>
      </c>
      <c r="H62" s="44">
        <v>10</v>
      </c>
      <c r="I62" s="85"/>
      <c r="L62" s="4"/>
      <c r="M62" s="4"/>
    </row>
    <row r="63" spans="2:13" ht="27.75" customHeight="1">
      <c r="B63" s="4"/>
      <c r="C63" s="83" t="s">
        <v>22</v>
      </c>
      <c r="D63" s="66" t="s">
        <v>70</v>
      </c>
      <c r="E63" s="42" t="s">
        <v>54</v>
      </c>
      <c r="F63" s="35" t="s">
        <v>123</v>
      </c>
      <c r="G63" s="18">
        <v>1</v>
      </c>
      <c r="H63" s="44">
        <v>1555</v>
      </c>
      <c r="I63" s="75">
        <f>H63*G63+H64*G64+H65*G65+H66*G66+H67*G67+H68*G68+H69*G69+H70*G70+H71*G71+H72*G72+H73*G73</f>
        <v>2069</v>
      </c>
      <c r="L63" s="4"/>
      <c r="M63" s="4"/>
    </row>
    <row r="64" spans="2:13" ht="15" customHeight="1">
      <c r="B64" s="4"/>
      <c r="C64" s="83"/>
      <c r="D64" s="66"/>
      <c r="E64" s="41" t="s">
        <v>53</v>
      </c>
      <c r="F64" s="45" t="s">
        <v>78</v>
      </c>
      <c r="G64" s="18">
        <v>1</v>
      </c>
      <c r="H64" s="44">
        <v>119</v>
      </c>
      <c r="I64" s="76"/>
      <c r="L64" s="4"/>
      <c r="M64" s="4"/>
    </row>
    <row r="65" spans="2:13" ht="15" customHeight="1">
      <c r="B65" s="4"/>
      <c r="C65" s="83"/>
      <c r="D65" s="66"/>
      <c r="E65" s="41" t="s">
        <v>56</v>
      </c>
      <c r="F65" s="45" t="s">
        <v>79</v>
      </c>
      <c r="G65" s="18">
        <v>1</v>
      </c>
      <c r="H65" s="44">
        <v>64</v>
      </c>
      <c r="I65" s="76"/>
      <c r="L65" s="4"/>
      <c r="M65" s="4"/>
    </row>
    <row r="66" spans="2:9" ht="15" customHeight="1">
      <c r="B66" s="4"/>
      <c r="C66" s="83"/>
      <c r="D66" s="66"/>
      <c r="E66" s="41" t="s">
        <v>52</v>
      </c>
      <c r="F66" s="32" t="s">
        <v>126</v>
      </c>
      <c r="G66" s="18">
        <v>1</v>
      </c>
      <c r="H66" s="44">
        <v>43</v>
      </c>
      <c r="I66" s="76"/>
    </row>
    <row r="67" spans="2:9" ht="15" customHeight="1">
      <c r="B67" s="4"/>
      <c r="C67" s="83"/>
      <c r="D67" s="66"/>
      <c r="E67" s="41" t="s">
        <v>55</v>
      </c>
      <c r="F67" s="32" t="s">
        <v>127</v>
      </c>
      <c r="G67" s="18">
        <v>1</v>
      </c>
      <c r="H67" s="44">
        <v>41</v>
      </c>
      <c r="I67" s="76"/>
    </row>
    <row r="68" spans="2:9" ht="15" customHeight="1">
      <c r="B68" s="4"/>
      <c r="C68" s="83"/>
      <c r="D68" s="66"/>
      <c r="E68" s="41" t="s">
        <v>51</v>
      </c>
      <c r="F68" s="32" t="s">
        <v>15</v>
      </c>
      <c r="G68" s="18">
        <v>1</v>
      </c>
      <c r="H68" s="44">
        <v>35</v>
      </c>
      <c r="I68" s="76"/>
    </row>
    <row r="69" spans="2:9" ht="15" customHeight="1">
      <c r="B69" s="4"/>
      <c r="C69" s="83"/>
      <c r="D69" s="66"/>
      <c r="E69" s="41" t="s">
        <v>50</v>
      </c>
      <c r="F69" s="32" t="s">
        <v>13</v>
      </c>
      <c r="G69" s="18">
        <v>1</v>
      </c>
      <c r="H69" s="44">
        <v>63</v>
      </c>
      <c r="I69" s="76"/>
    </row>
    <row r="70" spans="2:9" ht="15" customHeight="1">
      <c r="B70" s="4"/>
      <c r="C70" s="83"/>
      <c r="D70" s="66"/>
      <c r="E70" s="41" t="s">
        <v>49</v>
      </c>
      <c r="F70" s="32" t="s">
        <v>89</v>
      </c>
      <c r="G70" s="18">
        <v>1</v>
      </c>
      <c r="H70" s="44">
        <v>31</v>
      </c>
      <c r="I70" s="76"/>
    </row>
    <row r="71" spans="2:9" ht="15" customHeight="1">
      <c r="B71" s="4"/>
      <c r="C71" s="83"/>
      <c r="D71" s="66"/>
      <c r="E71" s="41" t="s">
        <v>128</v>
      </c>
      <c r="F71" s="50" t="s">
        <v>129</v>
      </c>
      <c r="G71" s="18">
        <v>1</v>
      </c>
      <c r="H71" s="44">
        <v>93</v>
      </c>
      <c r="I71" s="76"/>
    </row>
    <row r="72" spans="2:9" ht="15" customHeight="1">
      <c r="B72" s="4"/>
      <c r="C72" s="83"/>
      <c r="D72" s="66"/>
      <c r="E72" s="41" t="s">
        <v>44</v>
      </c>
      <c r="F72" s="32" t="s">
        <v>80</v>
      </c>
      <c r="G72" s="18">
        <v>1</v>
      </c>
      <c r="H72" s="44">
        <v>15</v>
      </c>
      <c r="I72" s="76"/>
    </row>
    <row r="73" spans="2:9" ht="15" customHeight="1">
      <c r="B73" s="4"/>
      <c r="C73" s="83"/>
      <c r="D73" s="68"/>
      <c r="E73" s="41" t="s">
        <v>118</v>
      </c>
      <c r="F73" s="32" t="s">
        <v>11</v>
      </c>
      <c r="G73" s="18">
        <v>1</v>
      </c>
      <c r="H73" s="44">
        <v>10</v>
      </c>
      <c r="I73" s="85"/>
    </row>
    <row r="74" spans="2:9" ht="28.5" customHeight="1">
      <c r="B74" s="4"/>
      <c r="C74" s="83" t="s">
        <v>23</v>
      </c>
      <c r="D74" s="66" t="s">
        <v>71</v>
      </c>
      <c r="E74" s="42" t="s">
        <v>54</v>
      </c>
      <c r="F74" s="51" t="s">
        <v>123</v>
      </c>
      <c r="G74" s="39">
        <v>1</v>
      </c>
      <c r="H74" s="20">
        <v>1555</v>
      </c>
      <c r="I74" s="75">
        <f>H74*G74+H75*G75+H76*G76+H77*G77+H78*G78+H79*G79+H80*G80+H81*G81+H82*G82</f>
        <v>2156</v>
      </c>
    </row>
    <row r="75" spans="2:9" ht="15" customHeight="1">
      <c r="B75" s="4"/>
      <c r="C75" s="83"/>
      <c r="D75" s="66"/>
      <c r="E75" s="41" t="s">
        <v>53</v>
      </c>
      <c r="F75" s="45" t="s">
        <v>78</v>
      </c>
      <c r="G75" s="18">
        <v>2</v>
      </c>
      <c r="H75" s="44">
        <v>119</v>
      </c>
      <c r="I75" s="76"/>
    </row>
    <row r="76" spans="2:9" ht="15" customHeight="1">
      <c r="B76" s="4"/>
      <c r="C76" s="83"/>
      <c r="D76" s="66"/>
      <c r="E76" s="41" t="s">
        <v>52</v>
      </c>
      <c r="F76" s="32" t="s">
        <v>12</v>
      </c>
      <c r="G76" s="18">
        <v>2</v>
      </c>
      <c r="H76" s="44">
        <v>43</v>
      </c>
      <c r="I76" s="76"/>
    </row>
    <row r="77" spans="2:9" ht="15" customHeight="1">
      <c r="B77" s="4"/>
      <c r="C77" s="83"/>
      <c r="D77" s="66"/>
      <c r="E77" s="41" t="s">
        <v>51</v>
      </c>
      <c r="F77" s="32" t="s">
        <v>15</v>
      </c>
      <c r="G77" s="18">
        <v>1</v>
      </c>
      <c r="H77" s="44">
        <v>35</v>
      </c>
      <c r="I77" s="76"/>
    </row>
    <row r="78" spans="2:9" ht="15" customHeight="1">
      <c r="B78" s="4"/>
      <c r="C78" s="83"/>
      <c r="D78" s="66"/>
      <c r="E78" s="41" t="s">
        <v>50</v>
      </c>
      <c r="F78" s="32" t="s">
        <v>13</v>
      </c>
      <c r="G78" s="18">
        <v>1</v>
      </c>
      <c r="H78" s="44">
        <v>63</v>
      </c>
      <c r="I78" s="76"/>
    </row>
    <row r="79" spans="2:9" ht="15" customHeight="1">
      <c r="B79" s="4"/>
      <c r="C79" s="83"/>
      <c r="D79" s="66"/>
      <c r="E79" s="41" t="s">
        <v>49</v>
      </c>
      <c r="F79" s="32" t="s">
        <v>89</v>
      </c>
      <c r="G79" s="18">
        <v>1</v>
      </c>
      <c r="H79" s="44">
        <v>31</v>
      </c>
      <c r="I79" s="76"/>
    </row>
    <row r="80" spans="2:9" ht="15" customHeight="1">
      <c r="B80" s="4"/>
      <c r="C80" s="83"/>
      <c r="D80" s="66"/>
      <c r="E80" s="41" t="s">
        <v>131</v>
      </c>
      <c r="F80" s="32" t="s">
        <v>130</v>
      </c>
      <c r="G80" s="18">
        <v>1</v>
      </c>
      <c r="H80" s="44">
        <v>123</v>
      </c>
      <c r="I80" s="76"/>
    </row>
    <row r="81" spans="2:9" ht="15" customHeight="1">
      <c r="B81" s="4"/>
      <c r="C81" s="83"/>
      <c r="D81" s="66"/>
      <c r="E81" s="41" t="s">
        <v>44</v>
      </c>
      <c r="F81" s="32" t="s">
        <v>80</v>
      </c>
      <c r="G81" s="18">
        <v>1</v>
      </c>
      <c r="H81" s="44">
        <v>15</v>
      </c>
      <c r="I81" s="76"/>
    </row>
    <row r="82" spans="2:9" ht="15">
      <c r="B82" s="4"/>
      <c r="C82" s="83"/>
      <c r="D82" s="68"/>
      <c r="E82" s="41" t="s">
        <v>118</v>
      </c>
      <c r="F82" s="32" t="s">
        <v>11</v>
      </c>
      <c r="G82" s="18">
        <v>1</v>
      </c>
      <c r="H82" s="44">
        <v>10</v>
      </c>
      <c r="I82" s="85"/>
    </row>
    <row r="83" spans="2:9" ht="28.5" customHeight="1">
      <c r="B83" s="4"/>
      <c r="C83" s="83" t="s">
        <v>72</v>
      </c>
      <c r="D83" s="66" t="s">
        <v>75</v>
      </c>
      <c r="E83" s="41" t="s">
        <v>73</v>
      </c>
      <c r="F83" s="35" t="s">
        <v>123</v>
      </c>
      <c r="G83" s="52">
        <v>1</v>
      </c>
      <c r="H83" s="44">
        <v>5874</v>
      </c>
      <c r="I83" s="75">
        <f>H83*G83+H84*G84+H85*G85+H86*G86</f>
        <v>6846</v>
      </c>
    </row>
    <row r="84" spans="3:9" ht="15" customHeight="1">
      <c r="C84" s="83"/>
      <c r="D84" s="66"/>
      <c r="E84" s="41" t="s">
        <v>74</v>
      </c>
      <c r="F84" s="45" t="s">
        <v>76</v>
      </c>
      <c r="G84" s="40">
        <v>1</v>
      </c>
      <c r="H84" s="44">
        <v>909</v>
      </c>
      <c r="I84" s="76"/>
    </row>
    <row r="85" spans="3:9" ht="15" customHeight="1">
      <c r="C85" s="83"/>
      <c r="D85" s="66"/>
      <c r="E85" s="41" t="s">
        <v>32</v>
      </c>
      <c r="F85" s="32" t="s">
        <v>77</v>
      </c>
      <c r="G85" s="40">
        <v>1</v>
      </c>
      <c r="H85" s="44">
        <v>13</v>
      </c>
      <c r="I85" s="76"/>
    </row>
    <row r="86" spans="3:9" ht="15" customHeight="1">
      <c r="C86" s="55"/>
      <c r="D86" s="67"/>
      <c r="E86" s="41" t="s">
        <v>41</v>
      </c>
      <c r="F86" s="51" t="s">
        <v>13</v>
      </c>
      <c r="G86" s="39">
        <v>1</v>
      </c>
      <c r="H86" s="48">
        <v>50</v>
      </c>
      <c r="I86" s="85"/>
    </row>
    <row r="87" spans="3:9" s="3" customFormat="1" ht="18.75" customHeight="1">
      <c r="C87" s="86" t="s">
        <v>14</v>
      </c>
      <c r="D87" s="86"/>
      <c r="E87" s="86"/>
      <c r="F87" s="86"/>
      <c r="G87" s="86"/>
      <c r="H87" s="86"/>
      <c r="I87" s="86"/>
    </row>
    <row r="88" spans="3:9" ht="25.5">
      <c r="C88" s="17" t="s">
        <v>6</v>
      </c>
      <c r="D88" s="82" t="s">
        <v>3</v>
      </c>
      <c r="E88" s="82"/>
      <c r="F88" s="82"/>
      <c r="G88" s="82"/>
      <c r="H88" s="82"/>
      <c r="I88" s="17" t="s">
        <v>109</v>
      </c>
    </row>
    <row r="89" spans="3:9" ht="15">
      <c r="C89" s="41" t="s">
        <v>132</v>
      </c>
      <c r="D89" s="59" t="s">
        <v>133</v>
      </c>
      <c r="E89" s="60"/>
      <c r="F89" s="60"/>
      <c r="G89" s="60"/>
      <c r="H89" s="61"/>
      <c r="I89" s="53">
        <v>12</v>
      </c>
    </row>
    <row r="90" spans="3:9" ht="18" customHeight="1">
      <c r="C90" s="41" t="s">
        <v>92</v>
      </c>
      <c r="D90" s="72" t="s">
        <v>93</v>
      </c>
      <c r="E90" s="73"/>
      <c r="F90" s="73"/>
      <c r="G90" s="73"/>
      <c r="H90" s="74"/>
      <c r="I90" s="43">
        <v>202</v>
      </c>
    </row>
    <row r="91" spans="3:9" ht="18" customHeight="1">
      <c r="C91" s="41" t="s">
        <v>61</v>
      </c>
      <c r="D91" s="70" t="s">
        <v>98</v>
      </c>
      <c r="E91" s="71"/>
      <c r="F91" s="71"/>
      <c r="G91" s="71"/>
      <c r="H91" s="71"/>
      <c r="I91" s="43">
        <v>90</v>
      </c>
    </row>
    <row r="92" spans="3:9" ht="18" customHeight="1">
      <c r="C92" s="41" t="s">
        <v>62</v>
      </c>
      <c r="D92" s="70" t="s">
        <v>83</v>
      </c>
      <c r="E92" s="71"/>
      <c r="F92" s="71"/>
      <c r="G92" s="71"/>
      <c r="H92" s="71"/>
      <c r="I92" s="43">
        <v>76</v>
      </c>
    </row>
    <row r="93" spans="3:9" ht="18" customHeight="1">
      <c r="C93" s="41" t="s">
        <v>45</v>
      </c>
      <c r="D93" s="70" t="s">
        <v>82</v>
      </c>
      <c r="E93" s="71"/>
      <c r="F93" s="71"/>
      <c r="G93" s="71"/>
      <c r="H93" s="71"/>
      <c r="I93" s="43">
        <v>12</v>
      </c>
    </row>
    <row r="94" spans="3:9" ht="18" customHeight="1">
      <c r="C94" s="41" t="s">
        <v>97</v>
      </c>
      <c r="D94" s="62" t="s">
        <v>99</v>
      </c>
      <c r="E94" s="63"/>
      <c r="F94" s="63"/>
      <c r="G94" s="63"/>
      <c r="H94" s="64"/>
      <c r="I94" s="43">
        <v>76</v>
      </c>
    </row>
    <row r="95" spans="3:9" ht="18" customHeight="1">
      <c r="C95" s="41" t="s">
        <v>46</v>
      </c>
      <c r="D95" s="70" t="s">
        <v>100</v>
      </c>
      <c r="E95" s="71"/>
      <c r="F95" s="71"/>
      <c r="G95" s="71"/>
      <c r="H95" s="71"/>
      <c r="I95" s="43">
        <v>109</v>
      </c>
    </row>
    <row r="96" spans="3:9" ht="18" customHeight="1">
      <c r="C96" s="41" t="s">
        <v>47</v>
      </c>
      <c r="D96" s="87" t="s">
        <v>84</v>
      </c>
      <c r="E96" s="71"/>
      <c r="F96" s="71"/>
      <c r="G96" s="71"/>
      <c r="H96" s="71"/>
      <c r="I96" s="43">
        <v>629</v>
      </c>
    </row>
    <row r="97" spans="3:9" ht="18" customHeight="1">
      <c r="C97" s="41" t="s">
        <v>63</v>
      </c>
      <c r="D97" s="70" t="s">
        <v>85</v>
      </c>
      <c r="E97" s="71"/>
      <c r="F97" s="71"/>
      <c r="G97" s="71"/>
      <c r="H97" s="71"/>
      <c r="I97" s="43">
        <v>158</v>
      </c>
    </row>
    <row r="98" spans="3:9" ht="18" customHeight="1">
      <c r="C98" s="41" t="s">
        <v>81</v>
      </c>
      <c r="D98" s="70" t="s">
        <v>86</v>
      </c>
      <c r="E98" s="71"/>
      <c r="F98" s="71"/>
      <c r="G98" s="71"/>
      <c r="H98" s="71"/>
      <c r="I98" s="43">
        <v>212</v>
      </c>
    </row>
    <row r="99" spans="3:9" ht="18" customHeight="1">
      <c r="C99" s="41" t="s">
        <v>37</v>
      </c>
      <c r="D99" s="62" t="s">
        <v>134</v>
      </c>
      <c r="E99" s="63"/>
      <c r="F99" s="63"/>
      <c r="G99" s="63"/>
      <c r="H99" s="64"/>
      <c r="I99" s="43">
        <v>25</v>
      </c>
    </row>
    <row r="100" spans="3:9" ht="18" customHeight="1">
      <c r="C100" s="41" t="s">
        <v>95</v>
      </c>
      <c r="D100" s="84" t="s">
        <v>87</v>
      </c>
      <c r="E100" s="84"/>
      <c r="F100" s="84"/>
      <c r="G100" s="84"/>
      <c r="H100" s="84"/>
      <c r="I100" s="43">
        <v>7</v>
      </c>
    </row>
    <row r="101" spans="3:9" ht="18" customHeight="1">
      <c r="C101" s="41" t="s">
        <v>96</v>
      </c>
      <c r="D101" s="84" t="s">
        <v>88</v>
      </c>
      <c r="E101" s="84"/>
      <c r="F101" s="84"/>
      <c r="G101" s="84"/>
      <c r="H101" s="84"/>
      <c r="I101" s="43">
        <v>14</v>
      </c>
    </row>
    <row r="102" spans="3:9" ht="18" customHeight="1">
      <c r="C102" s="54" t="s">
        <v>135</v>
      </c>
      <c r="D102" s="69" t="s">
        <v>94</v>
      </c>
      <c r="E102" s="69"/>
      <c r="F102" s="69"/>
      <c r="G102" s="69"/>
      <c r="H102" s="69"/>
      <c r="I102" s="43">
        <v>105</v>
      </c>
    </row>
    <row r="103" spans="3:10" s="10" customFormat="1" ht="14.25" customHeight="1">
      <c r="C103" s="11"/>
      <c r="D103" s="12"/>
      <c r="E103" s="12"/>
      <c r="F103" s="12"/>
      <c r="G103" s="12"/>
      <c r="H103" s="12"/>
      <c r="I103" s="12"/>
      <c r="J103" s="12"/>
    </row>
  </sheetData>
  <sheetProtection/>
  <mergeCells count="54">
    <mergeCell ref="C19:I19"/>
    <mergeCell ref="C3:G3"/>
    <mergeCell ref="C4:G4"/>
    <mergeCell ref="C20:I20"/>
    <mergeCell ref="C22:C24"/>
    <mergeCell ref="D22:D24"/>
    <mergeCell ref="I56:I62"/>
    <mergeCell ref="D93:H93"/>
    <mergeCell ref="I39:I43"/>
    <mergeCell ref="D95:H95"/>
    <mergeCell ref="I25:I28"/>
    <mergeCell ref="C44:C48"/>
    <mergeCell ref="D92:H92"/>
    <mergeCell ref="I83:I86"/>
    <mergeCell ref="D100:H100"/>
    <mergeCell ref="C87:I87"/>
    <mergeCell ref="D96:H96"/>
    <mergeCell ref="D91:H91"/>
    <mergeCell ref="I74:I82"/>
    <mergeCell ref="D74:D82"/>
    <mergeCell ref="C74:C82"/>
    <mergeCell ref="D56:D62"/>
    <mergeCell ref="I63:I73"/>
    <mergeCell ref="I49:I55"/>
    <mergeCell ref="D25:D28"/>
    <mergeCell ref="D101:H101"/>
    <mergeCell ref="I22:I24"/>
    <mergeCell ref="C49:C55"/>
    <mergeCell ref="C56:C62"/>
    <mergeCell ref="C63:C73"/>
    <mergeCell ref="D39:D43"/>
    <mergeCell ref="C25:C28"/>
    <mergeCell ref="D49:D55"/>
    <mergeCell ref="D44:D48"/>
    <mergeCell ref="D102:H102"/>
    <mergeCell ref="D98:H98"/>
    <mergeCell ref="D97:H97"/>
    <mergeCell ref="D94:H94"/>
    <mergeCell ref="D90:H90"/>
    <mergeCell ref="I29:I32"/>
    <mergeCell ref="D33:D38"/>
    <mergeCell ref="D29:D32"/>
    <mergeCell ref="D88:H88"/>
    <mergeCell ref="I44:I48"/>
    <mergeCell ref="C33:C38"/>
    <mergeCell ref="I33:I38"/>
    <mergeCell ref="D89:H89"/>
    <mergeCell ref="D99:H99"/>
    <mergeCell ref="G18:H18"/>
    <mergeCell ref="D83:D86"/>
    <mergeCell ref="D63:D73"/>
    <mergeCell ref="C39:C43"/>
    <mergeCell ref="C29:C32"/>
    <mergeCell ref="C83:C86"/>
  </mergeCells>
  <hyperlinks>
    <hyperlink ref="C8" r:id="rId1" display="www.xt-tehno.ru"/>
  </hyperlink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portrait" paperSize="9" scale="49" r:id="rId3"/>
  <rowBreaks count="1" manualBreakCount="1">
    <brk id="1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STOP</cp:lastModifiedBy>
  <cp:lastPrinted>2011-06-07T13:12:47Z</cp:lastPrinted>
  <dcterms:created xsi:type="dcterms:W3CDTF">1996-10-08T23:32:33Z</dcterms:created>
  <dcterms:modified xsi:type="dcterms:W3CDTF">2011-06-14T10:13:56Z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